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elitats\public\ОТДЕЛ ПРОДАЖ\СПЕЦИФИКАЦИЯ 28.04.2017\"/>
    </mc:Choice>
  </mc:AlternateContent>
  <bookViews>
    <workbookView xWindow="0" yWindow="0" windowWidth="15570" windowHeight="12510"/>
  </bookViews>
  <sheets>
    <sheet name="Спецификация" sheetId="1" r:id="rId1"/>
    <sheet name="Изделие" sheetId="2" r:id="rId2"/>
  </sheets>
  <definedNames>
    <definedName name="_xlnm.Print_Area" localSheetId="0">Спецификация!$B$1:$S$170</definedName>
    <definedName name="Спецификация">Спецификация!$B$31:$S$170</definedName>
  </definedNames>
  <calcPr calcId="152511"/>
</workbook>
</file>

<file path=xl/calcChain.xml><?xml version="1.0" encoding="utf-8"?>
<calcChain xmlns="http://schemas.openxmlformats.org/spreadsheetml/2006/main">
  <c r="B13" i="2" l="1"/>
  <c r="B9" i="2"/>
  <c r="B12" i="2"/>
  <c r="B11" i="2"/>
  <c r="B10" i="2"/>
  <c r="B8" i="2"/>
  <c r="B7" i="2"/>
  <c r="B6" i="2"/>
  <c r="B5" i="2"/>
  <c r="B3" i="2"/>
  <c r="B4" i="2"/>
</calcChain>
</file>

<file path=xl/sharedStrings.xml><?xml version="1.0" encoding="utf-8"?>
<sst xmlns="http://schemas.openxmlformats.org/spreadsheetml/2006/main" count="1651" uniqueCount="393">
  <si>
    <t>Наименование</t>
  </si>
  <si>
    <t>Артикул</t>
  </si>
  <si>
    <t>Страна происхождения</t>
  </si>
  <si>
    <t>НДС</t>
  </si>
  <si>
    <t>Наименование производителя</t>
  </si>
  <si>
    <t>Материал изготовления</t>
  </si>
  <si>
    <t>Возраст ограничения</t>
  </si>
  <si>
    <t>Срок службы</t>
  </si>
  <si>
    <t>Объём коробки</t>
  </si>
  <si>
    <t>№    сертификата</t>
  </si>
  <si>
    <t>Спецификация</t>
  </si>
  <si>
    <t>Россия</t>
  </si>
  <si>
    <t>от 3-х лет</t>
  </si>
  <si>
    <t>п/масса</t>
  </si>
  <si>
    <t>Молекула</t>
  </si>
  <si>
    <t>Мишка-баюн</t>
  </si>
  <si>
    <t>Зайка-ушастик</t>
  </si>
  <si>
    <t>Светофор</t>
  </si>
  <si>
    <t>Вертушка</t>
  </si>
  <si>
    <t>Одуванчик</t>
  </si>
  <si>
    <t>Шарик</t>
  </si>
  <si>
    <t>Яблоко</t>
  </si>
  <si>
    <t>Груша</t>
  </si>
  <si>
    <t>Бабочка</t>
  </si>
  <si>
    <t>Лягушонок</t>
  </si>
  <si>
    <t>Ромашка</t>
  </si>
  <si>
    <t>Цветок</t>
  </si>
  <si>
    <t>Забияка</t>
  </si>
  <si>
    <t>Волчок</t>
  </si>
  <si>
    <t>Юла</t>
  </si>
  <si>
    <t>Ягодное лукошко</t>
  </si>
  <si>
    <t>Кошечка</t>
  </si>
  <si>
    <t>Страусенок</t>
  </si>
  <si>
    <t>Совенок</t>
  </si>
  <si>
    <t>Попугайчик</t>
  </si>
  <si>
    <t>Мишка-штангист</t>
  </si>
  <si>
    <t>Зайка-гимнаст</t>
  </si>
  <si>
    <t>Гармошка</t>
  </si>
  <si>
    <t>Причуда</t>
  </si>
  <si>
    <t xml:space="preserve">Цепочка </t>
  </si>
  <si>
    <t>Цепочка с мишкой</t>
  </si>
  <si>
    <t>Цепочка с зайчиком</t>
  </si>
  <si>
    <t>Рожок</t>
  </si>
  <si>
    <t>Саксофон</t>
  </si>
  <si>
    <t>Корнет</t>
  </si>
  <si>
    <t>Молоток озвученный</t>
  </si>
  <si>
    <t>Набор 1 "Маленький Моцарт"</t>
  </si>
  <si>
    <t>Набор 2 "Весенняя прогулка"</t>
  </si>
  <si>
    <t>Набор 3 "Летний Сад"</t>
  </si>
  <si>
    <t>Набор 4 " Для мамы и тебя"</t>
  </si>
  <si>
    <t>Набор 5 " Растём вместе"</t>
  </si>
  <si>
    <t>Набор 6  "Играй и расти"</t>
  </si>
  <si>
    <t>Подвеска для кроватки</t>
  </si>
  <si>
    <t>Подвеска фонарики</t>
  </si>
  <si>
    <t>Подвеска "Радуга"</t>
  </si>
  <si>
    <t>Подвеска "Светлячок"</t>
  </si>
  <si>
    <t>Подвеска "Гирлянда"</t>
  </si>
  <si>
    <t>Подвеска с кольцами</t>
  </si>
  <si>
    <t>Подвеска бусы</t>
  </si>
  <si>
    <t>Подвеска набор шариков</t>
  </si>
  <si>
    <t>Подвеска</t>
  </si>
  <si>
    <t>Подвеска для коляски</t>
  </si>
  <si>
    <t>Подвеска забава</t>
  </si>
  <si>
    <t>Подвеска улыбка</t>
  </si>
  <si>
    <t>Ягодки</t>
  </si>
  <si>
    <t>Палитра</t>
  </si>
  <si>
    <t>Ракета</t>
  </si>
  <si>
    <t>Колокольчики</t>
  </si>
  <si>
    <t>Бубенчики</t>
  </si>
  <si>
    <t>Фантазия</t>
  </si>
  <si>
    <t>Капельки</t>
  </si>
  <si>
    <t>Льдинка</t>
  </si>
  <si>
    <t>Паровозик</t>
  </si>
  <si>
    <t>Карамельки</t>
  </si>
  <si>
    <t>Загадка</t>
  </si>
  <si>
    <t>Потягуша</t>
  </si>
  <si>
    <t>Егоза</t>
  </si>
  <si>
    <t>Непоседа</t>
  </si>
  <si>
    <t>Солнечный зайчик</t>
  </si>
  <si>
    <t>Солнечный мишка</t>
  </si>
  <si>
    <t>Комплект 1"Беззаботное время"</t>
  </si>
  <si>
    <t>Комплект 2 "Первая игрушка"</t>
  </si>
  <si>
    <t>Комплект 3 "Волшебство"</t>
  </si>
  <si>
    <t>Комплект 4 "Радужные сны"</t>
  </si>
  <si>
    <t>Комплект 5 "Магия цвета"</t>
  </si>
  <si>
    <t>Комплект 6 "Озорник"</t>
  </si>
  <si>
    <t>Комплект 7 "Магия Звука"</t>
  </si>
  <si>
    <t xml:space="preserve">Подвеска Зайчики </t>
  </si>
  <si>
    <t xml:space="preserve">Подвеска Мишки </t>
  </si>
  <si>
    <t>Подвеска Веселые друзья</t>
  </si>
  <si>
    <t>Подвеска Веселый зоопарк</t>
  </si>
  <si>
    <t>Подвеска Лесная сказка</t>
  </si>
  <si>
    <t>Набор: два мяча 80: мм и 120 мм и молоток озвученный</t>
  </si>
  <si>
    <t>Набор: мяч 120 мм, набор детских песочниц (совочек, утка, петух)</t>
  </si>
  <si>
    <t>Набор: мячи 80 мм и 120 мм, скакалка детская</t>
  </si>
  <si>
    <t>Набор: ведерко, детские песочницы (совочек, утка, петух)</t>
  </si>
  <si>
    <t>Набор: мяч 80 мм, ведерко, совочек</t>
  </si>
  <si>
    <t>Игра Нарисуй сам</t>
  </si>
  <si>
    <t>Скакалка детская</t>
  </si>
  <si>
    <t>Цветные столбики</t>
  </si>
  <si>
    <t>Набор детских песочниц</t>
  </si>
  <si>
    <t>Совочек</t>
  </si>
  <si>
    <t>Круглая азбука</t>
  </si>
  <si>
    <t>Лесные тропинки</t>
  </si>
  <si>
    <t>ЛТ-1</t>
  </si>
  <si>
    <t>5 лет</t>
  </si>
  <si>
    <t>4607076251891</t>
  </si>
  <si>
    <t>4607076251914</t>
  </si>
  <si>
    <t>4607076251921</t>
  </si>
  <si>
    <t>Вес изделия, гр</t>
  </si>
  <si>
    <t>Вес брутто, кг</t>
  </si>
  <si>
    <t>Русский лес</t>
  </si>
  <si>
    <t>Русское поле</t>
  </si>
  <si>
    <t>Калейдоскоп</t>
  </si>
  <si>
    <t>Штрихкод штучный</t>
  </si>
  <si>
    <t>Цыпленок Цып</t>
  </si>
  <si>
    <t>Лягушонок Ква</t>
  </si>
  <si>
    <t>Медвежонок Топ</t>
  </si>
  <si>
    <t>Ежонок Пуф</t>
  </si>
  <si>
    <t>Котенок Мяу</t>
  </si>
  <si>
    <t>Совенок Ух</t>
  </si>
  <si>
    <t>Кораблик Прогулочный</t>
  </si>
  <si>
    <t>Кубик логический</t>
  </si>
  <si>
    <t>Кораблик рыболовный</t>
  </si>
  <si>
    <t>Кораблик пожарный</t>
  </si>
  <si>
    <t>Корабль-амфибия прогулочный</t>
  </si>
  <si>
    <t>Корабль-амфибия пожарный</t>
  </si>
  <si>
    <t>Корабль-амфибия рыболовный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</si>
  <si>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</si>
  <si>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</si>
  <si>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</si>
  <si>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</si>
  <si>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</si>
  <si>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</si>
  <si>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</si>
  <si>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</si>
  <si>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</si>
  <si>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</si>
  <si>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</si>
  <si>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</si>
  <si>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</si>
  <si>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</si>
  <si>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Петушки-гребешки</t>
  </si>
  <si>
    <t>Совята-внучата</t>
  </si>
  <si>
    <t>Кошки на ладошке</t>
  </si>
  <si>
    <t>Мишки- малышки</t>
  </si>
  <si>
    <t>Лягушки- болтушки</t>
  </si>
  <si>
    <t>Веселые ёжики</t>
  </si>
  <si>
    <t>Цыплята- ребята</t>
  </si>
  <si>
    <t>Котики-животики</t>
  </si>
  <si>
    <t>Лягушки-подружки</t>
  </si>
  <si>
    <t>Совушки-соловушки</t>
  </si>
  <si>
    <t>Говоруша</t>
  </si>
  <si>
    <t>Акварельки</t>
  </si>
  <si>
    <t xml:space="preserve"> </t>
  </si>
  <si>
    <t>Столбец82</t>
  </si>
  <si>
    <t>Срок действия</t>
  </si>
  <si>
    <t>Петропан</t>
  </si>
  <si>
    <t>Менеджер молодежный</t>
  </si>
  <si>
    <t>Менеджер Семейный</t>
  </si>
  <si>
    <t>ООО"ВОСХОД"</t>
  </si>
  <si>
    <t>Лесные шахматы</t>
  </si>
  <si>
    <t>№ РОСС RU.АЕ45.В57678</t>
  </si>
  <si>
    <t>с 29.12.11 по 28.12.14 г.</t>
  </si>
  <si>
    <t>ИП Черняк Л.П.</t>
  </si>
  <si>
    <t>№ РОСС RU.ЛТ26.А01678</t>
  </si>
  <si>
    <t>с 26.03.2008 г. На партию 300 штук</t>
  </si>
  <si>
    <t>Столбец32</t>
  </si>
  <si>
    <t>Круглыши</t>
  </si>
  <si>
    <t>Торговая марка</t>
  </si>
  <si>
    <t>Игрушки Вашего детства</t>
  </si>
  <si>
    <t>ЛШ-1</t>
  </si>
  <si>
    <t>ткань</t>
  </si>
  <si>
    <t>от 4-х лет</t>
  </si>
  <si>
    <t>С-00</t>
  </si>
  <si>
    <t>С-0003</t>
  </si>
  <si>
    <t>п/м и картон</t>
  </si>
  <si>
    <t>от 6-ти лет</t>
  </si>
  <si>
    <t>10 лет</t>
  </si>
  <si>
    <t>Столбец52</t>
  </si>
  <si>
    <t>Штрихкод транспортный</t>
  </si>
  <si>
    <t>Игрушки Вашего детства - погремушки</t>
  </si>
  <si>
    <t xml:space="preserve">Игрушки Вашего детства </t>
  </si>
  <si>
    <t>Игрушки Вашего детства - Развивающие игрушки</t>
  </si>
  <si>
    <t>Столбец33</t>
  </si>
  <si>
    <t>Назначение</t>
  </si>
  <si>
    <t>погремушка</t>
  </si>
  <si>
    <t>подвеска</t>
  </si>
  <si>
    <t>развивающая игрушка</t>
  </si>
  <si>
    <t>набор игрушек</t>
  </si>
  <si>
    <t>настольная игра</t>
  </si>
  <si>
    <t>Кол-во в коробке</t>
  </si>
  <si>
    <t>Игрушки Вашего детства - погремушки-гармошки</t>
  </si>
  <si>
    <t>Игрушки Вашего детства - Музыкальные игрушки</t>
  </si>
  <si>
    <t>Игрушки Вашего детства - Экономичные наборы погремушек и музыкальных игрушек</t>
  </si>
  <si>
    <t>Игрушки Вашего детства - Подарочные наборы</t>
  </si>
  <si>
    <t>Игрушки Вашего детства - подвески для кроваток и колясок</t>
  </si>
  <si>
    <t>Игрушки Вашего детства - вертикальные подвески для кроваток и манежа</t>
  </si>
  <si>
    <t>Игрушки Вашего детства - подвески для кроваток и колясок серии "Веселые лесные зверята"</t>
  </si>
  <si>
    <t>Игрушки Вашего детства - наборы для прогулок</t>
  </si>
  <si>
    <t>музыкальная игрушка</t>
  </si>
  <si>
    <t>подарочный набор</t>
  </si>
  <si>
    <t>набор для прогулок</t>
  </si>
  <si>
    <t>Количество в групповой упаковке</t>
  </si>
  <si>
    <t>Объём групповой упаковки, м3</t>
  </si>
  <si>
    <t>Масса групповой упаковки, брутто, кг</t>
  </si>
  <si>
    <t>Масса изделия, нетто, г</t>
  </si>
  <si>
    <t>Номер строки с изделием из листа Спецификация</t>
  </si>
  <si>
    <t>Номер сертификата</t>
  </si>
  <si>
    <t>Штрих-код</t>
  </si>
  <si>
    <t>Возрастные ограничения</t>
  </si>
  <si>
    <t>Штрих-код транспортный</t>
  </si>
  <si>
    <t>0т 1 м-ца до 3-х лет</t>
  </si>
  <si>
    <t>от 3-х лет и старше</t>
  </si>
  <si>
    <t>Круглыши - ручные погремушки</t>
  </si>
  <si>
    <t>Круглыши - подвески для колясок</t>
  </si>
  <si>
    <t>Круглыши - подвески для кроваток</t>
  </si>
  <si>
    <t>Игрушки Вашего детства - подвески-цепочки</t>
  </si>
  <si>
    <t>Временно   не   выпускаются</t>
  </si>
  <si>
    <t xml:space="preserve">Тромбон </t>
  </si>
  <si>
    <t>Бросайка</t>
  </si>
  <si>
    <t>Мяч 80 мм</t>
  </si>
  <si>
    <t>Мяч 120 мм</t>
  </si>
  <si>
    <t>2С455</t>
  </si>
  <si>
    <t>Смешинка</t>
  </si>
  <si>
    <t>2С428</t>
  </si>
  <si>
    <t>2С431</t>
  </si>
  <si>
    <t>2С430</t>
  </si>
  <si>
    <t>2С433</t>
  </si>
  <si>
    <t>2С432</t>
  </si>
  <si>
    <t>2С429</t>
  </si>
  <si>
    <t>2С435</t>
  </si>
  <si>
    <t>2С436</t>
  </si>
  <si>
    <t>2С437</t>
  </si>
  <si>
    <t>2С438</t>
  </si>
  <si>
    <t>2С439</t>
  </si>
  <si>
    <t>2С444</t>
  </si>
  <si>
    <t>2С445</t>
  </si>
  <si>
    <t>2С446</t>
  </si>
  <si>
    <t>2С447</t>
  </si>
  <si>
    <t>2С448</t>
  </si>
  <si>
    <t>2C424</t>
  </si>
  <si>
    <t>2С420</t>
  </si>
  <si>
    <t>2С419</t>
  </si>
  <si>
    <t>2С440</t>
  </si>
  <si>
    <t>2С263</t>
  </si>
  <si>
    <t>2С264</t>
  </si>
  <si>
    <t>2С265</t>
  </si>
  <si>
    <t>2С266</t>
  </si>
  <si>
    <t>2С267</t>
  </si>
  <si>
    <t>2С268</t>
  </si>
  <si>
    <t>2С269</t>
  </si>
  <si>
    <t>2С270</t>
  </si>
  <si>
    <t>2С271</t>
  </si>
  <si>
    <t>2С272</t>
  </si>
  <si>
    <t>2С376</t>
  </si>
  <si>
    <t>2С374</t>
  </si>
  <si>
    <t>2С380</t>
  </si>
  <si>
    <t>2С379</t>
  </si>
  <si>
    <t>2С382</t>
  </si>
  <si>
    <t>2С385</t>
  </si>
  <si>
    <t>2С383</t>
  </si>
  <si>
    <t>2С384</t>
  </si>
  <si>
    <t>2С373</t>
  </si>
  <si>
    <t>2С386</t>
  </si>
  <si>
    <t>2С387</t>
  </si>
  <si>
    <t>2С388</t>
  </si>
  <si>
    <t>2С389</t>
  </si>
  <si>
    <t>2С296</t>
  </si>
  <si>
    <t>2С369</t>
  </si>
  <si>
    <t>2С371</t>
  </si>
  <si>
    <t>2С277</t>
  </si>
  <si>
    <t>2С281</t>
  </si>
  <si>
    <t>2С306</t>
  </si>
  <si>
    <t>2С307</t>
  </si>
  <si>
    <t>2С308</t>
  </si>
  <si>
    <t>2С278</t>
  </si>
  <si>
    <t>2С279</t>
  </si>
  <si>
    <t>2С280</t>
  </si>
  <si>
    <t>2С282</t>
  </si>
  <si>
    <t>2С283</t>
  </si>
  <si>
    <t>2С285</t>
  </si>
  <si>
    <t>2С286</t>
  </si>
  <si>
    <t>2С408</t>
  </si>
  <si>
    <t>2С411</t>
  </si>
  <si>
    <t>2С400</t>
  </si>
  <si>
    <t>2С401</t>
  </si>
  <si>
    <t>2С398</t>
  </si>
  <si>
    <t>2С399</t>
  </si>
  <si>
    <t>2С391</t>
  </si>
  <si>
    <t>2С397</t>
  </si>
  <si>
    <t>2С407</t>
  </si>
  <si>
    <t>2С392</t>
  </si>
  <si>
    <t>2С403</t>
  </si>
  <si>
    <t>2С404</t>
  </si>
  <si>
    <t>2С405</t>
  </si>
  <si>
    <t>2С393</t>
  </si>
  <si>
    <t>2С394</t>
  </si>
  <si>
    <t>2С396</t>
  </si>
  <si>
    <t>2С309</t>
  </si>
  <si>
    <t>2С310</t>
  </si>
  <si>
    <t>2С311</t>
  </si>
  <si>
    <t>2С312</t>
  </si>
  <si>
    <t>2С313</t>
  </si>
  <si>
    <t>2С409</t>
  </si>
  <si>
    <t>2С410</t>
  </si>
  <si>
    <t>2С363</t>
  </si>
  <si>
    <t>2С364</t>
  </si>
  <si>
    <t>2С365</t>
  </si>
  <si>
    <t>2С366</t>
  </si>
  <si>
    <t>2С367</t>
  </si>
  <si>
    <t>2С305</t>
  </si>
  <si>
    <t>2С294</t>
  </si>
  <si>
    <t>2С293</t>
  </si>
  <si>
    <t>2С287</t>
  </si>
  <si>
    <t>2С288</t>
  </si>
  <si>
    <t>2С289</t>
  </si>
  <si>
    <t>2С292</t>
  </si>
  <si>
    <t>2С381</t>
  </si>
  <si>
    <t>2С302</t>
  </si>
  <si>
    <t>2С303</t>
  </si>
  <si>
    <t>2С414</t>
  </si>
  <si>
    <t>2С291</t>
  </si>
  <si>
    <t>2С290</t>
  </si>
  <si>
    <t>2С416</t>
  </si>
  <si>
    <t>2С417</t>
  </si>
  <si>
    <t>2С415</t>
  </si>
  <si>
    <t>2С449</t>
  </si>
  <si>
    <t>2С450</t>
  </si>
  <si>
    <t>2С451</t>
  </si>
  <si>
    <t>2С452</t>
  </si>
  <si>
    <t>2С347</t>
  </si>
  <si>
    <t>2С346</t>
  </si>
  <si>
    <t>2С349</t>
  </si>
  <si>
    <t>2С348</t>
  </si>
  <si>
    <t>2С350</t>
  </si>
  <si>
    <t>2С351</t>
  </si>
  <si>
    <t>2С352</t>
  </si>
  <si>
    <t>2С353</t>
  </si>
  <si>
    <t>2С354</t>
  </si>
  <si>
    <t>2С355</t>
  </si>
  <si>
    <t>2С356</t>
  </si>
  <si>
    <t>2С357</t>
  </si>
  <si>
    <t>2С358</t>
  </si>
  <si>
    <t>2С413</t>
  </si>
  <si>
    <t>2С441</t>
  </si>
  <si>
    <t>Телефон детский</t>
  </si>
  <si>
    <t>2С454</t>
  </si>
  <si>
    <t>п/м и металл</t>
  </si>
  <si>
    <t>Коровка</t>
  </si>
  <si>
    <t>Котик</t>
  </si>
  <si>
    <t>Набор озвученных игрушек "Дружная семейка"</t>
  </si>
  <si>
    <t>2С472</t>
  </si>
  <si>
    <t>2С466</t>
  </si>
  <si>
    <t>2С465</t>
  </si>
  <si>
    <t xml:space="preserve"> №ТС RU C-RU.АЕ45.В.01407</t>
  </si>
  <si>
    <t xml:space="preserve"> с 21.06.13 по 20.06.18 г.</t>
  </si>
  <si>
    <t>Барабан</t>
  </si>
  <si>
    <t>Бубен</t>
  </si>
  <si>
    <t>2С469</t>
  </si>
  <si>
    <t>2С470</t>
  </si>
  <si>
    <t>Менеджер Россия</t>
  </si>
  <si>
    <t>Менеджер классический</t>
  </si>
  <si>
    <t xml:space="preserve"> №ТС RU C-RU.СП28.В.00599</t>
  </si>
  <si>
    <t xml:space="preserve"> №ТС RU C-RU.СП28.В.00598</t>
  </si>
  <si>
    <t>2С453</t>
  </si>
  <si>
    <t>2С473</t>
  </si>
  <si>
    <t>Гармония логики</t>
  </si>
  <si>
    <t>с 3.10.16 по 02.10.21 г.</t>
  </si>
  <si>
    <t>5лет</t>
  </si>
  <si>
    <t xml:space="preserve">0т 1 года </t>
  </si>
  <si>
    <t xml:space="preserve">от 1 года </t>
  </si>
  <si>
    <t>игруш.муз.инструменты</t>
  </si>
  <si>
    <t>АО "Аэлита"</t>
  </si>
  <si>
    <t>2С434</t>
  </si>
  <si>
    <t>Ежи-малыши</t>
  </si>
  <si>
    <t>с 26.06.15 по 05.03.19 г.</t>
  </si>
  <si>
    <t>2С443</t>
  </si>
  <si>
    <t>Медвежатки</t>
  </si>
  <si>
    <t>2С275</t>
  </si>
  <si>
    <t>Ловкий малыш (картон)</t>
  </si>
  <si>
    <t>Ло в к и й  м а л ы ш (пакет)</t>
  </si>
  <si>
    <t>от 1-го месяца</t>
  </si>
  <si>
    <t>2С261</t>
  </si>
  <si>
    <t>Ракетка</t>
  </si>
  <si>
    <t>2С262</t>
  </si>
  <si>
    <t>Букет</t>
  </si>
  <si>
    <t>2С362</t>
  </si>
  <si>
    <t>Набор из трех мячей (два 80 мм и один 120 мм)</t>
  </si>
  <si>
    <t>Кубик логический мозаика</t>
  </si>
  <si>
    <t>набор муз. игрушек</t>
  </si>
  <si>
    <t>ПетроПан</t>
  </si>
  <si>
    <t>Спецификация 28.04.2017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</si>
</sst>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sz val="9"/>
      <name val="Arial"/>
      <family val="2"/>
      <charset val="204"/>
    </font>
    <font>
      <sz val="10"/>
      <color indexed="51"/>
      <name val="Arial"/>
      <family val="2"/>
      <charset val="204"/>
    </font>
    <font>
      <sz val="12"/>
      <name val="Book Antiqu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Book Antiqua"/>
      <family val="1"/>
      <charset val="204"/>
    </font>
    <font>
      <b/>
      <sz val="14"/>
      <name val="Arial"/>
      <family val="2"/>
      <charset val="204"/>
    </font>
    <font>
      <sz val="24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7B757"/>
        <bgColor indexed="64"/>
      </patternFill>
    </fill>
    <fill>
      <patternFill patternType="solid">
        <fgColor rgb="FFC2D902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C2D902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5" borderId="1" xfId="0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2" fontId="1" fillId="6" borderId="3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0" fillId="5" borderId="3" xfId="0" applyNumberForma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2" fontId="1" fillId="5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13" fillId="8" borderId="3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2" fillId="8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6" borderId="4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10" borderId="3" xfId="0" applyFill="1" applyBorder="1" applyAlignment="1">
      <alignment horizontal="center" vertical="center"/>
    </xf>
    <xf numFmtId="0" fontId="5" fillId="10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0" fillId="10" borderId="3" xfId="0" applyNumberFormat="1" applyFill="1" applyBorder="1" applyAlignment="1">
      <alignment horizontal="center" vertical="center"/>
    </xf>
    <xf numFmtId="1" fontId="0" fillId="10" borderId="3" xfId="0" applyNumberFormat="1" applyFill="1" applyBorder="1" applyAlignment="1">
      <alignment horizontal="center" vertical="center"/>
    </xf>
    <xf numFmtId="1" fontId="8" fillId="10" borderId="3" xfId="0" applyNumberFormat="1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center" vertical="center"/>
    </xf>
    <xf numFmtId="164" fontId="0" fillId="10" borderId="3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3" xfId="0" applyFill="1" applyBorder="1" applyAlignment="1">
      <alignment vertical="center"/>
    </xf>
    <xf numFmtId="0" fontId="6" fillId="10" borderId="4" xfId="0" applyFont="1" applyFill="1" applyBorder="1" applyAlignment="1">
      <alignment vertical="center"/>
    </xf>
    <xf numFmtId="0" fontId="6" fillId="10" borderId="4" xfId="0" applyFont="1" applyFill="1" applyBorder="1" applyAlignment="1">
      <alignment horizontal="center" vertical="center"/>
    </xf>
    <xf numFmtId="0" fontId="0" fillId="10" borderId="4" xfId="0" applyNumberFormat="1" applyFill="1" applyBorder="1" applyAlignment="1">
      <alignment horizontal="center" vertical="center"/>
    </xf>
    <xf numFmtId="1" fontId="0" fillId="10" borderId="4" xfId="0" applyNumberFormat="1" applyFill="1" applyBorder="1" applyAlignment="1">
      <alignment horizontal="center" vertical="center"/>
    </xf>
    <xf numFmtId="1" fontId="8" fillId="10" borderId="4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vertical="center"/>
    </xf>
    <xf numFmtId="0" fontId="6" fillId="10" borderId="3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vertical="center"/>
    </xf>
    <xf numFmtId="0" fontId="5" fillId="10" borderId="4" xfId="0" applyNumberFormat="1" applyFont="1" applyFill="1" applyBorder="1" applyAlignment="1">
      <alignment horizontal="center" vertical="center"/>
    </xf>
    <xf numFmtId="1" fontId="5" fillId="10" borderId="4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7" xfId="0" applyFill="1" applyBorder="1" applyAlignment="1">
      <alignment vertical="center"/>
    </xf>
    <xf numFmtId="0" fontId="5" fillId="11" borderId="7" xfId="0" applyFont="1" applyFill="1" applyBorder="1" applyAlignment="1">
      <alignment horizontal="center" vertical="center"/>
    </xf>
    <xf numFmtId="0" fontId="0" fillId="11" borderId="7" xfId="0" applyNumberFormat="1" applyFill="1" applyBorder="1" applyAlignment="1">
      <alignment horizontal="center" vertical="center"/>
    </xf>
    <xf numFmtId="1" fontId="0" fillId="11" borderId="7" xfId="0" applyNumberForma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2" fontId="1" fillId="11" borderId="8" xfId="0" applyNumberFormat="1" applyFont="1" applyFill="1" applyBorder="1" applyAlignment="1">
      <alignment horizontal="center" vertical="center"/>
    </xf>
    <xf numFmtId="164" fontId="0" fillId="11" borderId="3" xfId="0" applyNumberForma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3" xfId="0" applyFill="1" applyBorder="1" applyAlignment="1">
      <alignment vertical="center"/>
    </xf>
    <xf numFmtId="0" fontId="5" fillId="11" borderId="3" xfId="0" applyFont="1" applyFill="1" applyBorder="1" applyAlignment="1">
      <alignment horizontal="center" vertical="center"/>
    </xf>
    <xf numFmtId="0" fontId="0" fillId="11" borderId="3" xfId="0" applyNumberFormat="1" applyFill="1" applyBorder="1" applyAlignment="1">
      <alignment horizontal="center" vertical="center"/>
    </xf>
    <xf numFmtId="1" fontId="0" fillId="11" borderId="3" xfId="0" applyNumberForma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2" fontId="1" fillId="11" borderId="3" xfId="0" applyNumberFormat="1" applyFont="1" applyFill="1" applyBorder="1" applyAlignment="1">
      <alignment horizontal="center" vertical="center"/>
    </xf>
    <xf numFmtId="1" fontId="0" fillId="11" borderId="6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 applyAlignment="1">
      <alignment vertical="center"/>
    </xf>
    <xf numFmtId="0" fontId="0" fillId="11" borderId="4" xfId="0" applyNumberFormat="1" applyFill="1" applyBorder="1" applyAlignment="1">
      <alignment horizontal="center" vertical="center"/>
    </xf>
    <xf numFmtId="1" fontId="0" fillId="11" borderId="4" xfId="0" applyNumberFormat="1" applyFill="1" applyBorder="1" applyAlignment="1">
      <alignment horizontal="center" vertical="center"/>
    </xf>
    <xf numFmtId="2" fontId="1" fillId="11" borderId="4" xfId="0" applyNumberFormat="1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" fontId="0" fillId="11" borderId="0" xfId="0" applyNumberFormat="1" applyFill="1" applyAlignment="1">
      <alignment horizontal="center" vertical="center"/>
    </xf>
    <xf numFmtId="1" fontId="8" fillId="11" borderId="0" xfId="0" applyNumberFormat="1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2" fontId="1" fillId="11" borderId="0" xfId="0" applyNumberFormat="1" applyFont="1" applyFill="1" applyAlignment="1">
      <alignment horizontal="center" vertical="center"/>
    </xf>
    <xf numFmtId="0" fontId="5" fillId="11" borderId="4" xfId="0" applyFont="1" applyFill="1" applyBorder="1" applyAlignment="1">
      <alignment vertical="center"/>
    </xf>
    <xf numFmtId="0" fontId="7" fillId="11" borderId="4" xfId="0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vertical="center"/>
    </xf>
    <xf numFmtId="1" fontId="8" fillId="11" borderId="4" xfId="0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0" fillId="11" borderId="5" xfId="0" applyNumberFormat="1" applyFill="1" applyBorder="1" applyAlignment="1">
      <alignment horizontal="center" vertical="center"/>
    </xf>
    <xf numFmtId="1" fontId="5" fillId="11" borderId="3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vertical="center"/>
    </xf>
    <xf numFmtId="0" fontId="1" fillId="11" borderId="4" xfId="0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2" fontId="1" fillId="11" borderId="5" xfId="0" applyNumberFormat="1" applyFont="1" applyFill="1" applyBorder="1" applyAlignment="1">
      <alignment horizontal="center" vertical="center"/>
    </xf>
    <xf numFmtId="0" fontId="5" fillId="11" borderId="4" xfId="0" applyNumberFormat="1" applyFont="1" applyFill="1" applyBorder="1" applyAlignment="1">
      <alignment horizontal="center" vertical="center"/>
    </xf>
    <xf numFmtId="1" fontId="8" fillId="11" borderId="6" xfId="0" applyNumberFormat="1" applyFont="1" applyFill="1" applyBorder="1" applyAlignment="1">
      <alignment horizontal="center" vertical="center"/>
    </xf>
    <xf numFmtId="1" fontId="7" fillId="11" borderId="3" xfId="0" applyNumberFormat="1" applyFont="1" applyFill="1" applyBorder="1" applyAlignment="1">
      <alignment horizontal="center" vertical="center"/>
    </xf>
    <xf numFmtId="164" fontId="5" fillId="11" borderId="3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12" fillId="11" borderId="3" xfId="0" applyFon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0" fontId="0" fillId="11" borderId="10" xfId="0" applyNumberForma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/>
    </xf>
    <xf numFmtId="0" fontId="14" fillId="11" borderId="3" xfId="0" applyNumberFormat="1" applyFont="1" applyFill="1" applyBorder="1" applyAlignment="1">
      <alignment horizontal="center" vertical="center"/>
    </xf>
    <xf numFmtId="1" fontId="14" fillId="11" borderId="3" xfId="0" applyNumberFormat="1" applyFont="1" applyFill="1" applyBorder="1" applyAlignment="1">
      <alignment horizontal="center" vertical="center"/>
    </xf>
    <xf numFmtId="1" fontId="15" fillId="11" borderId="3" xfId="0" applyNumberFormat="1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left" vertical="center"/>
    </xf>
    <xf numFmtId="0" fontId="14" fillId="11" borderId="4" xfId="0" applyFont="1" applyFill="1" applyBorder="1" applyAlignment="1">
      <alignment horizontal="center" vertical="center"/>
    </xf>
    <xf numFmtId="2" fontId="16" fillId="11" borderId="3" xfId="0" applyNumberFormat="1" applyFont="1" applyFill="1" applyBorder="1" applyAlignment="1">
      <alignment horizontal="center" vertical="center"/>
    </xf>
    <xf numFmtId="164" fontId="14" fillId="11" borderId="3" xfId="0" applyNumberFormat="1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outline val="0"/>
        <shadow val="0"/>
        <u val="none"/>
        <vertAlign val="baseline"/>
        <sz val="10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257175</xdr:colOff>
      <xdr:row>1</xdr:row>
      <xdr:rowOff>0</xdr:rowOff>
    </xdr:to>
    <xdr:pic>
      <xdr:nvPicPr>
        <xdr:cNvPr id="1765" name="Picture 1" descr="Graphic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685925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0</xdr:row>
      <xdr:rowOff>133350</xdr:rowOff>
    </xdr:from>
    <xdr:to>
      <xdr:col>1</xdr:col>
      <xdr:colOff>1190625</xdr:colOff>
      <xdr:row>0</xdr:row>
      <xdr:rowOff>1552575</xdr:rowOff>
    </xdr:to>
    <xdr:pic>
      <xdr:nvPicPr>
        <xdr:cNvPr id="1766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1803"/>
        <a:stretch>
          <a:fillRect/>
        </a:stretch>
      </xdr:blipFill>
      <xdr:spPr bwMode="auto">
        <a:xfrm>
          <a:off x="57150" y="133350"/>
          <a:ext cx="11525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771525</xdr:colOff>
      <xdr:row>0</xdr:row>
      <xdr:rowOff>0</xdr:rowOff>
    </xdr:from>
    <xdr:to>
      <xdr:col>2</xdr:col>
      <xdr:colOff>2571750</xdr:colOff>
      <xdr:row>0</xdr:row>
      <xdr:rowOff>1600200</xdr:rowOff>
    </xdr:to>
    <xdr:pic>
      <xdr:nvPicPr>
        <xdr:cNvPr id="1767" name="Picture 4" descr="Копия ЛОГО Игрушки вашего детства-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81200" y="0"/>
          <a:ext cx="18002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190500</xdr:colOff>
      <xdr:row>0</xdr:row>
      <xdr:rowOff>85725</xdr:rowOff>
    </xdr:from>
    <xdr:to>
      <xdr:col>3</xdr:col>
      <xdr:colOff>1790700</xdr:colOff>
      <xdr:row>0</xdr:row>
      <xdr:rowOff>1609725</xdr:rowOff>
    </xdr:to>
    <xdr:sp macro="" textlink="">
      <xdr:nvSpPr>
        <xdr:cNvPr id="1768" name="Oval 6"/>
        <xdr:cNvSpPr>
          <a:spLocks noChangeArrowheads="1"/>
        </xdr:cNvSpPr>
      </xdr:nvSpPr>
      <xdr:spPr bwMode="auto">
        <a:xfrm>
          <a:off x="5295900" y="85725"/>
          <a:ext cx="1600200" cy="1524000"/>
        </a:xfrm>
        <a:prstGeom prst="ellipse">
          <a:avLst/>
        </a:prstGeom>
        <a:solidFill>
          <a:srgbClr val="FFFFFF"/>
        </a:solidFill>
        <a:ln w="0">
          <a:solidFill>
            <a:srgbClr val="24211D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484804</xdr:colOff>
      <xdr:row>0</xdr:row>
      <xdr:rowOff>318990</xdr:rowOff>
    </xdr:from>
    <xdr:to>
      <xdr:col>3</xdr:col>
      <xdr:colOff>1542079</xdr:colOff>
      <xdr:row>0</xdr:row>
      <xdr:rowOff>1309590</xdr:rowOff>
    </xdr:to>
    <xdr:pic>
      <xdr:nvPicPr>
        <xdr:cNvPr id="7" name="Рисунок 11" descr="D:\К Р У Г Л Ы Ш И\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79676" y="318990"/>
          <a:ext cx="10572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4:S170" totalsRowShown="0" headerRowDxfId="19" dataDxfId="18" tableBorderDxfId="17">
  <autoFilter ref="B4:S170"/>
  <sortState ref="B5:S165">
    <sortCondition ref="B4:B165"/>
  </sortState>
  <tableColumns count="18">
    <tableColumn id="2" name="Столбец2" dataDxfId="16"/>
    <tableColumn id="3" name="Столбец3" dataDxfId="15"/>
    <tableColumn id="18" name="Столбец32" dataDxfId="14"/>
    <tableColumn id="21" name="Столбец33"/>
    <tableColumn id="4" name="Столбец4" dataDxfId="13"/>
    <tableColumn id="5" name="Столбец5" dataDxfId="12"/>
    <tableColumn id="20" name="Столбец52" dataDxfId="11"/>
    <tableColumn id="6" name="Столбец6" dataDxfId="10"/>
    <tableColumn id="7" name="Столбец7" dataDxfId="9"/>
    <tableColumn id="8" name="Столбец8" dataDxfId="8"/>
    <tableColumn id="17" name="Столбец82" dataDxfId="7"/>
    <tableColumn id="9" name="Столбец9" dataDxfId="6"/>
    <tableColumn id="10" name="Столбец10" dataDxfId="5"/>
    <tableColumn id="11" name="Столбец11" dataDxfId="4"/>
    <tableColumn id="12" name="Столбец12" dataDxfId="3"/>
    <tableColumn id="13" name="Столбец13" dataDxfId="2"/>
    <tableColumn id="14" name="Столбец14" dataDxfId="1"/>
    <tableColumn id="15" name="Столбец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8"/>
  <sheetViews>
    <sheetView tabSelected="1" zoomScale="98" zoomScaleNormal="98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B7:D7"/>
    </sheetView>
  </sheetViews>
  <sheetFormatPr defaultColWidth="9.140625" defaultRowHeight="12.75" outlineLevelRow="2" x14ac:dyDescent="0.2"/>
  <cols>
    <col min="1" max="1" width="0.28515625" style="4" customWidth="1"/>
    <col min="2" max="2" width="17.85546875" style="13" customWidth="1"/>
    <col min="3" max="3" width="31.140625" style="4" customWidth="1"/>
    <col min="4" max="4" width="27.42578125" style="13" customWidth="1"/>
    <col min="5" max="5" width="20.5703125" style="13" customWidth="1"/>
    <col min="6" max="6" width="8.28515625" style="4" customWidth="1"/>
    <col min="7" max="7" width="15.28515625" style="35" customWidth="1"/>
    <col min="8" max="8" width="17.7109375" style="44" customWidth="1"/>
    <col min="9" max="9" width="16.5703125" style="4" customWidth="1"/>
    <col min="10" max="10" width="9.7109375" style="13" customWidth="1"/>
    <col min="11" max="11" width="27" style="4" customWidth="1"/>
    <col min="12" max="12" width="23" style="13" customWidth="1"/>
    <col min="13" max="13" width="12.7109375" style="4" customWidth="1"/>
    <col min="14" max="14" width="19" style="13" customWidth="1"/>
    <col min="15" max="15" width="8.7109375" style="4" customWidth="1"/>
    <col min="16" max="16" width="11.42578125" style="4" customWidth="1"/>
    <col min="17" max="17" width="11.28515625" style="13" customWidth="1"/>
    <col min="18" max="18" width="9.140625" style="13" customWidth="1"/>
    <col min="19" max="19" width="9" style="4" hidden="1" customWidth="1"/>
    <col min="20" max="16384" width="9.140625" style="36"/>
  </cols>
  <sheetData>
    <row r="1" spans="1:20" ht="132.75" customHeight="1" x14ac:dyDescent="0.2">
      <c r="A1" s="1"/>
      <c r="B1" s="10"/>
      <c r="C1" s="2"/>
      <c r="D1" s="3"/>
      <c r="E1" s="3"/>
      <c r="F1" s="55" t="s">
        <v>392</v>
      </c>
      <c r="G1" s="14"/>
      <c r="H1" s="39"/>
      <c r="I1" s="3"/>
      <c r="J1" s="14"/>
      <c r="K1" s="3"/>
      <c r="L1" s="14"/>
      <c r="M1" s="3"/>
      <c r="N1" s="14"/>
      <c r="O1" s="3"/>
      <c r="P1" s="3"/>
      <c r="Q1" s="14"/>
      <c r="R1" s="14"/>
      <c r="S1" s="3"/>
    </row>
    <row r="2" spans="1:20" x14ac:dyDescent="0.2">
      <c r="A2" s="5"/>
      <c r="B2" s="11"/>
      <c r="C2" s="6"/>
      <c r="D2" s="11"/>
      <c r="E2" s="11"/>
      <c r="F2" s="6"/>
      <c r="G2" s="31"/>
      <c r="H2" s="40"/>
      <c r="I2" s="6"/>
      <c r="J2" s="11"/>
      <c r="K2" s="6"/>
      <c r="L2" s="11"/>
      <c r="M2" s="6"/>
      <c r="N2" s="11"/>
      <c r="O2" s="6"/>
      <c r="P2" s="6"/>
      <c r="Q2" s="11"/>
      <c r="R2" s="11"/>
      <c r="S2" s="6"/>
    </row>
    <row r="3" spans="1:20" x14ac:dyDescent="0.2">
      <c r="A3" s="5"/>
      <c r="B3" s="11"/>
      <c r="C3" s="6"/>
      <c r="D3" s="11"/>
      <c r="E3" s="11"/>
      <c r="F3" s="6"/>
      <c r="G3" s="31"/>
      <c r="H3" s="40"/>
      <c r="I3" s="6"/>
      <c r="J3" s="11"/>
      <c r="K3" s="6"/>
      <c r="L3" s="11"/>
      <c r="M3" s="6"/>
      <c r="N3" s="11"/>
      <c r="O3" s="6"/>
      <c r="P3" s="6"/>
      <c r="Q3" s="11"/>
      <c r="R3" s="11"/>
      <c r="S3" s="6"/>
    </row>
    <row r="4" spans="1:20" ht="18.75" customHeight="1" x14ac:dyDescent="0.2">
      <c r="A4" s="5"/>
      <c r="B4" s="12" t="s">
        <v>128</v>
      </c>
      <c r="C4" s="8" t="s">
        <v>129</v>
      </c>
      <c r="D4" s="12" t="s">
        <v>167</v>
      </c>
      <c r="E4" s="12" t="s">
        <v>184</v>
      </c>
      <c r="F4" s="7" t="s">
        <v>130</v>
      </c>
      <c r="G4" s="32" t="s">
        <v>131</v>
      </c>
      <c r="H4" s="41" t="s">
        <v>179</v>
      </c>
      <c r="I4" s="7" t="s">
        <v>132</v>
      </c>
      <c r="J4" s="15" t="s">
        <v>133</v>
      </c>
      <c r="K4" s="7" t="s">
        <v>134</v>
      </c>
      <c r="L4" s="15" t="s">
        <v>155</v>
      </c>
      <c r="M4" s="7" t="s">
        <v>135</v>
      </c>
      <c r="N4" s="15" t="s">
        <v>136</v>
      </c>
      <c r="O4" s="7" t="s">
        <v>137</v>
      </c>
      <c r="P4" s="7" t="s">
        <v>138</v>
      </c>
      <c r="Q4" s="15" t="s">
        <v>139</v>
      </c>
      <c r="R4" s="15" t="s">
        <v>140</v>
      </c>
      <c r="S4" s="7" t="s">
        <v>141</v>
      </c>
    </row>
    <row r="5" spans="1:20" ht="14.1" customHeight="1" outlineLevel="2" x14ac:dyDescent="0.2">
      <c r="A5" s="9"/>
      <c r="B5" s="58" t="s">
        <v>10</v>
      </c>
      <c r="C5" s="60">
        <v>2016</v>
      </c>
      <c r="D5" s="58"/>
      <c r="E5" s="58"/>
      <c r="F5" s="66"/>
      <c r="G5" s="68"/>
      <c r="H5" s="72"/>
      <c r="I5" s="66"/>
      <c r="J5" s="75"/>
      <c r="K5" s="66"/>
      <c r="L5" s="75"/>
      <c r="M5" s="66"/>
      <c r="N5" s="75"/>
      <c r="O5" s="66"/>
      <c r="P5" s="66"/>
      <c r="Q5" s="75"/>
      <c r="R5" s="76"/>
      <c r="S5" s="66"/>
      <c r="T5" s="37"/>
    </row>
    <row r="6" spans="1:20" ht="14.1" customHeight="1" x14ac:dyDescent="0.2">
      <c r="A6" s="9"/>
      <c r="B6" s="59" t="s">
        <v>1</v>
      </c>
      <c r="C6" s="62" t="s">
        <v>0</v>
      </c>
      <c r="D6" s="62" t="s">
        <v>169</v>
      </c>
      <c r="E6" s="62" t="s">
        <v>185</v>
      </c>
      <c r="F6" s="62" t="s">
        <v>191</v>
      </c>
      <c r="G6" s="70" t="s">
        <v>114</v>
      </c>
      <c r="H6" s="70" t="s">
        <v>180</v>
      </c>
      <c r="I6" s="62" t="s">
        <v>4</v>
      </c>
      <c r="J6" s="59" t="s">
        <v>2</v>
      </c>
      <c r="K6" s="59" t="s">
        <v>9</v>
      </c>
      <c r="L6" s="59" t="s">
        <v>156</v>
      </c>
      <c r="M6" s="59" t="s">
        <v>5</v>
      </c>
      <c r="N6" s="59" t="s">
        <v>6</v>
      </c>
      <c r="O6" s="59" t="s">
        <v>7</v>
      </c>
      <c r="P6" s="59" t="s">
        <v>109</v>
      </c>
      <c r="Q6" s="59" t="s">
        <v>110</v>
      </c>
      <c r="R6" s="59" t="s">
        <v>8</v>
      </c>
      <c r="S6" s="59" t="s">
        <v>3</v>
      </c>
      <c r="T6" s="37"/>
    </row>
    <row r="7" spans="1:20" ht="14.1" customHeight="1" outlineLevel="2" x14ac:dyDescent="0.2">
      <c r="A7" s="9"/>
      <c r="B7" s="16"/>
      <c r="C7" s="16"/>
      <c r="D7" s="45" t="s">
        <v>168</v>
      </c>
      <c r="E7" s="21"/>
      <c r="F7" s="17"/>
      <c r="G7" s="71"/>
      <c r="H7" s="73"/>
      <c r="I7" s="18"/>
      <c r="J7" s="28"/>
      <c r="K7" s="19"/>
      <c r="L7" s="28"/>
      <c r="M7" s="18"/>
      <c r="N7" s="18"/>
      <c r="O7" s="18"/>
      <c r="P7" s="20"/>
      <c r="Q7" s="30"/>
      <c r="R7" s="77"/>
      <c r="S7" s="18"/>
      <c r="T7" s="37"/>
    </row>
    <row r="8" spans="1:20" ht="13.5" customHeight="1" x14ac:dyDescent="0.2">
      <c r="A8" s="9"/>
      <c r="B8" s="16"/>
      <c r="C8" s="61"/>
      <c r="D8" s="64" t="s">
        <v>214</v>
      </c>
      <c r="E8" s="64"/>
      <c r="F8" s="67"/>
      <c r="G8" s="69"/>
      <c r="H8" s="73"/>
      <c r="I8" s="74"/>
      <c r="J8" s="28"/>
      <c r="K8" s="19"/>
      <c r="L8" s="28"/>
      <c r="M8" s="18"/>
      <c r="N8" s="18"/>
      <c r="O8" s="18"/>
      <c r="P8" s="20"/>
      <c r="Q8" s="30"/>
      <c r="R8" s="28"/>
      <c r="S8" s="18"/>
      <c r="T8" s="37"/>
    </row>
    <row r="9" spans="1:20" s="7" customFormat="1" outlineLevel="2" x14ac:dyDescent="0.2">
      <c r="A9" s="78" t="s">
        <v>174</v>
      </c>
      <c r="B9" s="82" t="s">
        <v>223</v>
      </c>
      <c r="C9" s="83" t="s">
        <v>224</v>
      </c>
      <c r="D9" s="84" t="s">
        <v>168</v>
      </c>
      <c r="E9" s="85" t="s">
        <v>186</v>
      </c>
      <c r="F9" s="86">
        <v>50</v>
      </c>
      <c r="G9" s="87">
        <v>4607076252317</v>
      </c>
      <c r="H9" s="88">
        <v>14607076252314</v>
      </c>
      <c r="I9" s="89" t="s">
        <v>373</v>
      </c>
      <c r="J9" s="82" t="s">
        <v>11</v>
      </c>
      <c r="K9" s="90" t="s">
        <v>363</v>
      </c>
      <c r="L9" s="91" t="s">
        <v>368</v>
      </c>
      <c r="M9" s="89" t="s">
        <v>13</v>
      </c>
      <c r="N9" s="85" t="s">
        <v>212</v>
      </c>
      <c r="O9" s="89" t="s">
        <v>105</v>
      </c>
      <c r="P9" s="89">
        <v>33</v>
      </c>
      <c r="Q9" s="92">
        <v>1.98</v>
      </c>
      <c r="R9" s="93">
        <v>3.5999999999999997E-2</v>
      </c>
      <c r="S9" s="79">
        <v>10</v>
      </c>
      <c r="T9" s="80"/>
    </row>
    <row r="10" spans="1:20" s="78" customFormat="1" ht="14.1" customHeight="1" outlineLevel="2" x14ac:dyDescent="0.2">
      <c r="B10" s="85" t="s">
        <v>225</v>
      </c>
      <c r="C10" s="94" t="s">
        <v>118</v>
      </c>
      <c r="D10" s="82" t="s">
        <v>168</v>
      </c>
      <c r="E10" s="85" t="s">
        <v>186</v>
      </c>
      <c r="F10" s="86">
        <v>50</v>
      </c>
      <c r="G10" s="87">
        <v>4607076252034</v>
      </c>
      <c r="H10" s="88">
        <v>14607076252031</v>
      </c>
      <c r="I10" s="89" t="s">
        <v>373</v>
      </c>
      <c r="J10" s="82" t="s">
        <v>11</v>
      </c>
      <c r="K10" s="90" t="s">
        <v>363</v>
      </c>
      <c r="L10" s="91" t="s">
        <v>368</v>
      </c>
      <c r="M10" s="89" t="s">
        <v>13</v>
      </c>
      <c r="N10" s="85" t="s">
        <v>212</v>
      </c>
      <c r="O10" s="89" t="s">
        <v>105</v>
      </c>
      <c r="P10" s="89">
        <v>60</v>
      </c>
      <c r="Q10" s="92">
        <v>3.33</v>
      </c>
      <c r="R10" s="93">
        <v>3.5999999999999997E-2</v>
      </c>
      <c r="S10" s="79">
        <v>10</v>
      </c>
      <c r="T10" s="81"/>
    </row>
    <row r="11" spans="1:20" s="7" customFormat="1" ht="14.1" customHeight="1" x14ac:dyDescent="0.2">
      <c r="B11" s="82" t="s">
        <v>230</v>
      </c>
      <c r="C11" s="95" t="s">
        <v>117</v>
      </c>
      <c r="D11" s="96" t="s">
        <v>168</v>
      </c>
      <c r="E11" s="91" t="s">
        <v>186</v>
      </c>
      <c r="F11" s="97">
        <v>50</v>
      </c>
      <c r="G11" s="98">
        <v>4607076252041</v>
      </c>
      <c r="H11" s="99">
        <v>14607076252048</v>
      </c>
      <c r="I11" s="89" t="s">
        <v>373</v>
      </c>
      <c r="J11" s="82" t="s">
        <v>11</v>
      </c>
      <c r="K11" s="90" t="s">
        <v>363</v>
      </c>
      <c r="L11" s="91" t="s">
        <v>368</v>
      </c>
      <c r="M11" s="89" t="s">
        <v>13</v>
      </c>
      <c r="N11" s="85" t="s">
        <v>212</v>
      </c>
      <c r="O11" s="89" t="s">
        <v>105</v>
      </c>
      <c r="P11" s="89">
        <v>58.5</v>
      </c>
      <c r="Q11" s="92">
        <v>3.2549999999999999</v>
      </c>
      <c r="R11" s="82">
        <v>3.5999999999999997E-2</v>
      </c>
      <c r="S11" s="79">
        <v>10</v>
      </c>
      <c r="T11" s="80"/>
    </row>
    <row r="12" spans="1:20" s="7" customFormat="1" ht="14.1" customHeight="1" outlineLevel="2" x14ac:dyDescent="0.2">
      <c r="B12" s="85" t="s">
        <v>227</v>
      </c>
      <c r="C12" s="100" t="s">
        <v>115</v>
      </c>
      <c r="D12" s="84" t="s">
        <v>168</v>
      </c>
      <c r="E12" s="85" t="s">
        <v>186</v>
      </c>
      <c r="F12" s="86">
        <v>50</v>
      </c>
      <c r="G12" s="87">
        <v>4607076252058</v>
      </c>
      <c r="H12" s="88">
        <v>14607076252055</v>
      </c>
      <c r="I12" s="89" t="s">
        <v>373</v>
      </c>
      <c r="J12" s="82" t="s">
        <v>11</v>
      </c>
      <c r="K12" s="90" t="s">
        <v>363</v>
      </c>
      <c r="L12" s="91" t="s">
        <v>368</v>
      </c>
      <c r="M12" s="89" t="s">
        <v>13</v>
      </c>
      <c r="N12" s="85" t="s">
        <v>212</v>
      </c>
      <c r="O12" s="89" t="s">
        <v>105</v>
      </c>
      <c r="P12" s="89">
        <v>57</v>
      </c>
      <c r="Q12" s="92">
        <v>3.18</v>
      </c>
      <c r="R12" s="93">
        <v>3.5999999999999997E-2</v>
      </c>
      <c r="S12" s="79">
        <v>10</v>
      </c>
      <c r="T12" s="80"/>
    </row>
    <row r="13" spans="1:20" s="7" customFormat="1" ht="14.1" customHeight="1" outlineLevel="2" x14ac:dyDescent="0.2">
      <c r="B13" s="85" t="s">
        <v>226</v>
      </c>
      <c r="C13" s="100" t="s">
        <v>119</v>
      </c>
      <c r="D13" s="84" t="s">
        <v>168</v>
      </c>
      <c r="E13" s="85" t="s">
        <v>186</v>
      </c>
      <c r="F13" s="86">
        <v>50</v>
      </c>
      <c r="G13" s="87">
        <v>4607076252065</v>
      </c>
      <c r="H13" s="88">
        <v>14607076252062</v>
      </c>
      <c r="I13" s="89" t="s">
        <v>373</v>
      </c>
      <c r="J13" s="82" t="s">
        <v>11</v>
      </c>
      <c r="K13" s="90" t="s">
        <v>363</v>
      </c>
      <c r="L13" s="91" t="s">
        <v>368</v>
      </c>
      <c r="M13" s="89" t="s">
        <v>13</v>
      </c>
      <c r="N13" s="85" t="s">
        <v>212</v>
      </c>
      <c r="O13" s="89" t="s">
        <v>105</v>
      </c>
      <c r="P13" s="89">
        <v>57</v>
      </c>
      <c r="Q13" s="92">
        <v>3.18</v>
      </c>
      <c r="R13" s="93">
        <v>3.5999999999999997E-2</v>
      </c>
      <c r="S13" s="79">
        <v>10</v>
      </c>
      <c r="T13" s="80"/>
    </row>
    <row r="14" spans="1:20" s="7" customFormat="1" ht="14.1" customHeight="1" outlineLevel="2" x14ac:dyDescent="0.2">
      <c r="B14" s="85" t="s">
        <v>229</v>
      </c>
      <c r="C14" s="100" t="s">
        <v>116</v>
      </c>
      <c r="D14" s="84" t="s">
        <v>168</v>
      </c>
      <c r="E14" s="85" t="s">
        <v>186</v>
      </c>
      <c r="F14" s="101">
        <v>50</v>
      </c>
      <c r="G14" s="87">
        <v>4607076252072</v>
      </c>
      <c r="H14" s="88">
        <v>14607076252079</v>
      </c>
      <c r="I14" s="89" t="s">
        <v>373</v>
      </c>
      <c r="J14" s="82" t="s">
        <v>11</v>
      </c>
      <c r="K14" s="90" t="s">
        <v>363</v>
      </c>
      <c r="L14" s="91" t="s">
        <v>368</v>
      </c>
      <c r="M14" s="89" t="s">
        <v>13</v>
      </c>
      <c r="N14" s="85" t="s">
        <v>212</v>
      </c>
      <c r="O14" s="89" t="s">
        <v>105</v>
      </c>
      <c r="P14" s="89">
        <v>57.5</v>
      </c>
      <c r="Q14" s="92">
        <v>3.2050000000000001</v>
      </c>
      <c r="R14" s="93">
        <v>3.5999999999999997E-2</v>
      </c>
      <c r="S14" s="79">
        <v>10</v>
      </c>
      <c r="T14" s="80"/>
    </row>
    <row r="15" spans="1:20" s="7" customFormat="1" ht="14.1" customHeight="1" outlineLevel="2" x14ac:dyDescent="0.2">
      <c r="B15" s="85" t="s">
        <v>228</v>
      </c>
      <c r="C15" s="100" t="s">
        <v>120</v>
      </c>
      <c r="D15" s="84" t="s">
        <v>168</v>
      </c>
      <c r="E15" s="85" t="s">
        <v>186</v>
      </c>
      <c r="F15" s="86">
        <v>50</v>
      </c>
      <c r="G15" s="87">
        <v>4607076252089</v>
      </c>
      <c r="H15" s="88">
        <v>14607076252086</v>
      </c>
      <c r="I15" s="89" t="s">
        <v>373</v>
      </c>
      <c r="J15" s="82" t="s">
        <v>11</v>
      </c>
      <c r="K15" s="90" t="s">
        <v>363</v>
      </c>
      <c r="L15" s="91" t="s">
        <v>368</v>
      </c>
      <c r="M15" s="89" t="s">
        <v>13</v>
      </c>
      <c r="N15" s="85" t="s">
        <v>212</v>
      </c>
      <c r="O15" s="89" t="s">
        <v>105</v>
      </c>
      <c r="P15" s="89">
        <v>57</v>
      </c>
      <c r="Q15" s="92">
        <v>3.18</v>
      </c>
      <c r="R15" s="93">
        <v>3.5999999999999997E-2</v>
      </c>
      <c r="S15" s="79">
        <v>10</v>
      </c>
      <c r="T15" s="80"/>
    </row>
    <row r="16" spans="1:20" ht="14.1" customHeight="1" outlineLevel="2" x14ac:dyDescent="0.2">
      <c r="A16" s="9"/>
      <c r="B16" s="16"/>
      <c r="C16" s="16"/>
      <c r="D16" s="21" t="s">
        <v>215</v>
      </c>
      <c r="E16" s="21"/>
      <c r="F16" s="17"/>
      <c r="G16" s="33"/>
      <c r="H16" s="42"/>
      <c r="I16" s="18"/>
      <c r="J16" s="28"/>
      <c r="K16" s="19"/>
      <c r="L16" s="54"/>
      <c r="M16" s="18"/>
      <c r="N16" s="18"/>
      <c r="O16" s="18"/>
      <c r="P16" s="20"/>
      <c r="Q16" s="20"/>
      <c r="R16" s="77"/>
      <c r="S16" s="18"/>
      <c r="T16" s="37"/>
    </row>
    <row r="17" spans="1:20" s="7" customFormat="1" ht="14.1" customHeight="1" outlineLevel="2" x14ac:dyDescent="0.2">
      <c r="B17" s="85" t="s">
        <v>374</v>
      </c>
      <c r="C17" s="83" t="s">
        <v>375</v>
      </c>
      <c r="D17" s="85" t="s">
        <v>168</v>
      </c>
      <c r="E17" s="85" t="s">
        <v>187</v>
      </c>
      <c r="F17" s="86">
        <v>14</v>
      </c>
      <c r="G17" s="87">
        <v>4607076252102</v>
      </c>
      <c r="H17" s="88">
        <v>14607076252109</v>
      </c>
      <c r="I17" s="89" t="s">
        <v>373</v>
      </c>
      <c r="J17" s="82" t="s">
        <v>11</v>
      </c>
      <c r="K17" s="90" t="s">
        <v>363</v>
      </c>
      <c r="L17" s="91" t="s">
        <v>368</v>
      </c>
      <c r="M17" s="89" t="s">
        <v>13</v>
      </c>
      <c r="N17" s="85" t="s">
        <v>212</v>
      </c>
      <c r="O17" s="89" t="s">
        <v>105</v>
      </c>
      <c r="P17" s="89">
        <v>130.5</v>
      </c>
      <c r="Q17" s="92">
        <v>2.157</v>
      </c>
      <c r="R17" s="93">
        <v>3.5999999999999997E-2</v>
      </c>
      <c r="S17" s="89">
        <v>10</v>
      </c>
      <c r="T17" s="80"/>
    </row>
    <row r="18" spans="1:20" s="7" customFormat="1" ht="14.1" customHeight="1" x14ac:dyDescent="0.2">
      <c r="B18" s="85" t="s">
        <v>231</v>
      </c>
      <c r="C18" s="102" t="s">
        <v>142</v>
      </c>
      <c r="D18" s="91" t="s">
        <v>168</v>
      </c>
      <c r="E18" s="91" t="s">
        <v>187</v>
      </c>
      <c r="F18" s="103">
        <v>14</v>
      </c>
      <c r="G18" s="104">
        <v>4607076252119</v>
      </c>
      <c r="H18" s="99">
        <v>14607076252116</v>
      </c>
      <c r="I18" s="89" t="s">
        <v>373</v>
      </c>
      <c r="J18" s="85" t="s">
        <v>11</v>
      </c>
      <c r="K18" s="90" t="s">
        <v>363</v>
      </c>
      <c r="L18" s="91" t="s">
        <v>368</v>
      </c>
      <c r="M18" s="89" t="s">
        <v>13</v>
      </c>
      <c r="N18" s="85" t="s">
        <v>212</v>
      </c>
      <c r="O18" s="89" t="s">
        <v>105</v>
      </c>
      <c r="P18" s="89">
        <v>125.5</v>
      </c>
      <c r="Q18" s="92">
        <v>2.0870000000000002</v>
      </c>
      <c r="R18" s="82">
        <v>3.5999999999999997E-2</v>
      </c>
      <c r="S18" s="89">
        <v>10</v>
      </c>
      <c r="T18" s="80"/>
    </row>
    <row r="19" spans="1:20" s="7" customFormat="1" ht="14.1" customHeight="1" outlineLevel="2" x14ac:dyDescent="0.2">
      <c r="B19" s="85" t="s">
        <v>232</v>
      </c>
      <c r="C19" s="83" t="s">
        <v>143</v>
      </c>
      <c r="D19" s="84" t="s">
        <v>168</v>
      </c>
      <c r="E19" s="85" t="s">
        <v>187</v>
      </c>
      <c r="F19" s="86">
        <v>14</v>
      </c>
      <c r="G19" s="87">
        <v>4607076252126</v>
      </c>
      <c r="H19" s="88">
        <v>14607076252123</v>
      </c>
      <c r="I19" s="89" t="s">
        <v>373</v>
      </c>
      <c r="J19" s="82" t="s">
        <v>11</v>
      </c>
      <c r="K19" s="90" t="s">
        <v>363</v>
      </c>
      <c r="L19" s="91" t="s">
        <v>368</v>
      </c>
      <c r="M19" s="89" t="s">
        <v>13</v>
      </c>
      <c r="N19" s="85" t="s">
        <v>212</v>
      </c>
      <c r="O19" s="89" t="s">
        <v>105</v>
      </c>
      <c r="P19" s="89">
        <v>122</v>
      </c>
      <c r="Q19" s="92">
        <v>2.0379999999999998</v>
      </c>
      <c r="R19" s="93">
        <v>3.5999999999999997E-2</v>
      </c>
      <c r="S19" s="89">
        <v>10</v>
      </c>
      <c r="T19" s="80"/>
    </row>
    <row r="20" spans="1:20" s="7" customFormat="1" ht="14.1" customHeight="1" outlineLevel="2" x14ac:dyDescent="0.2">
      <c r="B20" s="85" t="s">
        <v>233</v>
      </c>
      <c r="C20" s="83" t="s">
        <v>144</v>
      </c>
      <c r="D20" s="84" t="s">
        <v>168</v>
      </c>
      <c r="E20" s="85" t="s">
        <v>187</v>
      </c>
      <c r="F20" s="86">
        <v>14</v>
      </c>
      <c r="G20" s="87">
        <v>4607076252133</v>
      </c>
      <c r="H20" s="88">
        <v>14607076252130</v>
      </c>
      <c r="I20" s="89" t="s">
        <v>373</v>
      </c>
      <c r="J20" s="82" t="s">
        <v>11</v>
      </c>
      <c r="K20" s="90" t="s">
        <v>363</v>
      </c>
      <c r="L20" s="91" t="s">
        <v>368</v>
      </c>
      <c r="M20" s="89" t="s">
        <v>13</v>
      </c>
      <c r="N20" s="85" t="s">
        <v>212</v>
      </c>
      <c r="O20" s="89" t="s">
        <v>105</v>
      </c>
      <c r="P20" s="89">
        <v>125</v>
      </c>
      <c r="Q20" s="92">
        <v>2.08</v>
      </c>
      <c r="R20" s="93">
        <v>3.5999999999999997E-2</v>
      </c>
      <c r="S20" s="89">
        <v>10</v>
      </c>
      <c r="T20" s="80"/>
    </row>
    <row r="21" spans="1:20" s="7" customFormat="1" ht="14.1" customHeight="1" outlineLevel="2" x14ac:dyDescent="0.2">
      <c r="B21" s="85" t="s">
        <v>234</v>
      </c>
      <c r="C21" s="83" t="s">
        <v>145</v>
      </c>
      <c r="D21" s="84" t="s">
        <v>168</v>
      </c>
      <c r="E21" s="85" t="s">
        <v>187</v>
      </c>
      <c r="F21" s="86">
        <v>14</v>
      </c>
      <c r="G21" s="87">
        <v>4607076252140</v>
      </c>
      <c r="H21" s="88">
        <v>14607076252147</v>
      </c>
      <c r="I21" s="89" t="s">
        <v>373</v>
      </c>
      <c r="J21" s="82" t="s">
        <v>11</v>
      </c>
      <c r="K21" s="90" t="s">
        <v>363</v>
      </c>
      <c r="L21" s="91" t="s">
        <v>368</v>
      </c>
      <c r="M21" s="89" t="s">
        <v>13</v>
      </c>
      <c r="N21" s="85" t="s">
        <v>212</v>
      </c>
      <c r="O21" s="89" t="s">
        <v>105</v>
      </c>
      <c r="P21" s="89">
        <v>128</v>
      </c>
      <c r="Q21" s="92">
        <v>2.1219999999999999</v>
      </c>
      <c r="R21" s="93">
        <v>3.5999999999999997E-2</v>
      </c>
      <c r="S21" s="89">
        <v>10</v>
      </c>
    </row>
    <row r="22" spans="1:20" s="78" customFormat="1" ht="14.1" customHeight="1" outlineLevel="2" x14ac:dyDescent="0.2">
      <c r="B22" s="85" t="s">
        <v>235</v>
      </c>
      <c r="C22" s="83" t="s">
        <v>146</v>
      </c>
      <c r="D22" s="84" t="s">
        <v>168</v>
      </c>
      <c r="E22" s="85" t="s">
        <v>187</v>
      </c>
      <c r="F22" s="86">
        <v>14</v>
      </c>
      <c r="G22" s="87">
        <v>4607076252157</v>
      </c>
      <c r="H22" s="88">
        <v>14607076252154</v>
      </c>
      <c r="I22" s="89" t="s">
        <v>373</v>
      </c>
      <c r="J22" s="82" t="s">
        <v>11</v>
      </c>
      <c r="K22" s="90" t="s">
        <v>363</v>
      </c>
      <c r="L22" s="91" t="s">
        <v>368</v>
      </c>
      <c r="M22" s="89" t="s">
        <v>13</v>
      </c>
      <c r="N22" s="85" t="s">
        <v>212</v>
      </c>
      <c r="O22" s="89" t="s">
        <v>105</v>
      </c>
      <c r="P22" s="89">
        <v>128.5</v>
      </c>
      <c r="Q22" s="92">
        <v>2.129</v>
      </c>
      <c r="R22" s="93">
        <v>3.5999999999999997E-2</v>
      </c>
      <c r="S22" s="89">
        <v>10</v>
      </c>
      <c r="T22" s="81"/>
    </row>
    <row r="23" spans="1:20" ht="14.1" customHeight="1" outlineLevel="2" x14ac:dyDescent="0.2">
      <c r="A23" s="9"/>
      <c r="B23" s="16"/>
      <c r="C23" s="16"/>
      <c r="D23" s="21" t="s">
        <v>216</v>
      </c>
      <c r="E23" s="21"/>
      <c r="F23" s="17"/>
      <c r="G23" s="33"/>
      <c r="H23" s="42"/>
      <c r="I23" s="18"/>
      <c r="J23" s="28"/>
      <c r="K23" s="19"/>
      <c r="L23" s="54"/>
      <c r="M23" s="18"/>
      <c r="N23" s="18"/>
      <c r="O23" s="18"/>
      <c r="P23" s="20"/>
      <c r="Q23" s="20"/>
      <c r="R23" s="77"/>
      <c r="S23" s="18"/>
      <c r="T23" s="37"/>
    </row>
    <row r="24" spans="1:20" s="78" customFormat="1" ht="14.1" customHeight="1" outlineLevel="2" x14ac:dyDescent="0.2">
      <c r="B24" s="85" t="s">
        <v>377</v>
      </c>
      <c r="C24" s="83" t="s">
        <v>378</v>
      </c>
      <c r="D24" s="85" t="s">
        <v>168</v>
      </c>
      <c r="E24" s="85" t="s">
        <v>187</v>
      </c>
      <c r="F24" s="86">
        <v>14</v>
      </c>
      <c r="G24" s="87">
        <v>4607076252195</v>
      </c>
      <c r="H24" s="88">
        <v>14607076252192</v>
      </c>
      <c r="I24" s="89" t="s">
        <v>373</v>
      </c>
      <c r="J24" s="82" t="s">
        <v>11</v>
      </c>
      <c r="K24" s="90" t="s">
        <v>363</v>
      </c>
      <c r="L24" s="91" t="s">
        <v>368</v>
      </c>
      <c r="M24" s="89" t="s">
        <v>13</v>
      </c>
      <c r="N24" s="85" t="s">
        <v>212</v>
      </c>
      <c r="O24" s="89" t="s">
        <v>105</v>
      </c>
      <c r="P24" s="89">
        <v>136.5</v>
      </c>
      <c r="Q24" s="92">
        <v>2.2410000000000001</v>
      </c>
      <c r="R24" s="93">
        <v>3.5999999999999997E-2</v>
      </c>
      <c r="S24" s="79">
        <v>10</v>
      </c>
    </row>
    <row r="25" spans="1:20" s="78" customFormat="1" ht="14.1" customHeight="1" outlineLevel="2" x14ac:dyDescent="0.2">
      <c r="B25" s="85" t="s">
        <v>236</v>
      </c>
      <c r="C25" s="83" t="s">
        <v>147</v>
      </c>
      <c r="D25" s="105" t="s">
        <v>168</v>
      </c>
      <c r="E25" s="85" t="s">
        <v>187</v>
      </c>
      <c r="F25" s="86">
        <v>14</v>
      </c>
      <c r="G25" s="87">
        <v>4607076252201</v>
      </c>
      <c r="H25" s="88">
        <v>14607076252208</v>
      </c>
      <c r="I25" s="89" t="s">
        <v>373</v>
      </c>
      <c r="J25" s="82" t="s">
        <v>11</v>
      </c>
      <c r="K25" s="90" t="s">
        <v>363</v>
      </c>
      <c r="L25" s="91" t="s">
        <v>368</v>
      </c>
      <c r="M25" s="89" t="s">
        <v>13</v>
      </c>
      <c r="N25" s="85" t="s">
        <v>212</v>
      </c>
      <c r="O25" s="89" t="s">
        <v>105</v>
      </c>
      <c r="P25" s="89">
        <v>134</v>
      </c>
      <c r="Q25" s="92">
        <v>2.206</v>
      </c>
      <c r="R25" s="93">
        <v>3.5999999999999997E-2</v>
      </c>
      <c r="S25" s="79">
        <v>10</v>
      </c>
    </row>
    <row r="26" spans="1:20" s="78" customFormat="1" ht="14.1" customHeight="1" outlineLevel="2" x14ac:dyDescent="0.2">
      <c r="B26" s="85" t="s">
        <v>237</v>
      </c>
      <c r="C26" s="83" t="s">
        <v>148</v>
      </c>
      <c r="D26" s="105" t="s">
        <v>168</v>
      </c>
      <c r="E26" s="85" t="s">
        <v>187</v>
      </c>
      <c r="F26" s="86">
        <v>14</v>
      </c>
      <c r="G26" s="87">
        <v>4607076252218</v>
      </c>
      <c r="H26" s="88">
        <v>14607076252215</v>
      </c>
      <c r="I26" s="89" t="s">
        <v>373</v>
      </c>
      <c r="J26" s="82" t="s">
        <v>11</v>
      </c>
      <c r="K26" s="90" t="s">
        <v>363</v>
      </c>
      <c r="L26" s="91" t="s">
        <v>368</v>
      </c>
      <c r="M26" s="89" t="s">
        <v>13</v>
      </c>
      <c r="N26" s="85" t="s">
        <v>212</v>
      </c>
      <c r="O26" s="89" t="s">
        <v>105</v>
      </c>
      <c r="P26" s="89">
        <v>132.5</v>
      </c>
      <c r="Q26" s="92">
        <v>2.1850000000000001</v>
      </c>
      <c r="R26" s="93">
        <v>3.5999999999999997E-2</v>
      </c>
      <c r="S26" s="79">
        <v>10</v>
      </c>
    </row>
    <row r="27" spans="1:20" s="78" customFormat="1" ht="14.1" customHeight="1" outlineLevel="2" x14ac:dyDescent="0.2">
      <c r="B27" s="85" t="s">
        <v>238</v>
      </c>
      <c r="C27" s="83" t="s">
        <v>149</v>
      </c>
      <c r="D27" s="105" t="s">
        <v>168</v>
      </c>
      <c r="E27" s="85" t="s">
        <v>187</v>
      </c>
      <c r="F27" s="86">
        <v>14</v>
      </c>
      <c r="G27" s="87">
        <v>4607076252225</v>
      </c>
      <c r="H27" s="88">
        <v>14607076252253</v>
      </c>
      <c r="I27" s="89" t="s">
        <v>373</v>
      </c>
      <c r="J27" s="82" t="s">
        <v>11</v>
      </c>
      <c r="K27" s="90" t="s">
        <v>363</v>
      </c>
      <c r="L27" s="91" t="s">
        <v>368</v>
      </c>
      <c r="M27" s="89" t="s">
        <v>13</v>
      </c>
      <c r="N27" s="85" t="s">
        <v>212</v>
      </c>
      <c r="O27" s="89" t="s">
        <v>105</v>
      </c>
      <c r="P27" s="89">
        <v>132</v>
      </c>
      <c r="Q27" s="92">
        <v>2.1779999999999999</v>
      </c>
      <c r="R27" s="93">
        <v>3.5999999999999997E-2</v>
      </c>
      <c r="S27" s="79">
        <v>10</v>
      </c>
    </row>
    <row r="28" spans="1:20" s="78" customFormat="1" ht="14.1" customHeight="1" outlineLevel="2" x14ac:dyDescent="0.2">
      <c r="B28" s="91" t="s">
        <v>239</v>
      </c>
      <c r="C28" s="102" t="s">
        <v>150</v>
      </c>
      <c r="D28" s="105" t="s">
        <v>168</v>
      </c>
      <c r="E28" s="85" t="s">
        <v>187</v>
      </c>
      <c r="F28" s="97">
        <v>14</v>
      </c>
      <c r="G28" s="98">
        <v>4607076252232</v>
      </c>
      <c r="H28" s="88">
        <v>14607076252239</v>
      </c>
      <c r="I28" s="89" t="s">
        <v>373</v>
      </c>
      <c r="J28" s="82" t="s">
        <v>11</v>
      </c>
      <c r="K28" s="90" t="s">
        <v>363</v>
      </c>
      <c r="L28" s="91" t="s">
        <v>368</v>
      </c>
      <c r="M28" s="89" t="s">
        <v>13</v>
      </c>
      <c r="N28" s="85" t="s">
        <v>212</v>
      </c>
      <c r="O28" s="89" t="s">
        <v>105</v>
      </c>
      <c r="P28" s="106">
        <v>135.5</v>
      </c>
      <c r="Q28" s="92">
        <v>2.2269999999999999</v>
      </c>
      <c r="R28" s="93">
        <v>3.5999999999999997E-2</v>
      </c>
      <c r="S28" s="79">
        <v>10</v>
      </c>
    </row>
    <row r="29" spans="1:20" s="78" customFormat="1" outlineLevel="2" x14ac:dyDescent="0.2">
      <c r="B29" s="85" t="s">
        <v>240</v>
      </c>
      <c r="C29" s="83" t="s">
        <v>151</v>
      </c>
      <c r="D29" s="105" t="s">
        <v>168</v>
      </c>
      <c r="E29" s="85" t="s">
        <v>187</v>
      </c>
      <c r="F29" s="86">
        <v>14</v>
      </c>
      <c r="G29" s="87">
        <v>4607076252249</v>
      </c>
      <c r="H29" s="88">
        <v>14607076252246</v>
      </c>
      <c r="I29" s="89" t="s">
        <v>373</v>
      </c>
      <c r="J29" s="82" t="s">
        <v>11</v>
      </c>
      <c r="K29" s="90" t="s">
        <v>363</v>
      </c>
      <c r="L29" s="91" t="s">
        <v>368</v>
      </c>
      <c r="M29" s="89" t="s">
        <v>13</v>
      </c>
      <c r="N29" s="85" t="s">
        <v>212</v>
      </c>
      <c r="O29" s="89" t="s">
        <v>105</v>
      </c>
      <c r="P29" s="89">
        <v>129</v>
      </c>
      <c r="Q29" s="92">
        <v>2.1360000000000001</v>
      </c>
      <c r="R29" s="93">
        <v>3.5999999999999997E-2</v>
      </c>
      <c r="S29" s="79">
        <v>10</v>
      </c>
      <c r="T29" s="81"/>
    </row>
    <row r="30" spans="1:20" ht="14.1" customHeight="1" outlineLevel="2" x14ac:dyDescent="0.2">
      <c r="A30" s="9"/>
      <c r="B30" s="22"/>
      <c r="C30" s="23"/>
      <c r="D30" s="65" t="s">
        <v>182</v>
      </c>
      <c r="E30" s="63"/>
      <c r="F30" s="24"/>
      <c r="G30" s="34"/>
      <c r="H30" s="43" t="s">
        <v>154</v>
      </c>
      <c r="I30" s="25"/>
      <c r="J30" s="29"/>
      <c r="K30" s="26"/>
      <c r="L30" s="56"/>
      <c r="M30" s="25"/>
      <c r="N30" s="25"/>
      <c r="O30" s="25"/>
      <c r="P30" s="27"/>
      <c r="Q30" s="27"/>
      <c r="R30" s="57"/>
      <c r="S30" s="25"/>
      <c r="T30" s="37"/>
    </row>
    <row r="31" spans="1:20" ht="14.1" customHeight="1" outlineLevel="2" thickBot="1" x14ac:dyDescent="0.25">
      <c r="A31" s="9"/>
      <c r="B31" s="22"/>
      <c r="C31" s="23"/>
      <c r="D31" s="63" t="s">
        <v>181</v>
      </c>
      <c r="E31" s="63"/>
      <c r="F31" s="24"/>
      <c r="G31" s="34"/>
      <c r="H31" s="43" t="s">
        <v>154</v>
      </c>
      <c r="I31" s="25"/>
      <c r="J31" s="29"/>
      <c r="K31" s="26"/>
      <c r="L31" s="56"/>
      <c r="M31" s="25"/>
      <c r="N31" s="25"/>
      <c r="O31" s="25"/>
      <c r="P31" s="27"/>
      <c r="Q31" s="27"/>
      <c r="R31" s="57"/>
      <c r="S31" s="25"/>
      <c r="T31" s="37"/>
    </row>
    <row r="32" spans="1:20" s="7" customFormat="1" x14ac:dyDescent="0.2">
      <c r="B32" s="107" t="s">
        <v>383</v>
      </c>
      <c r="C32" s="108" t="s">
        <v>384</v>
      </c>
      <c r="D32" s="109" t="s">
        <v>170</v>
      </c>
      <c r="E32" s="109" t="s">
        <v>186</v>
      </c>
      <c r="F32" s="110">
        <v>150</v>
      </c>
      <c r="G32" s="111">
        <v>4607076250054</v>
      </c>
      <c r="H32" s="112">
        <v>14607076250051</v>
      </c>
      <c r="I32" s="113" t="s">
        <v>373</v>
      </c>
      <c r="J32" s="107" t="s">
        <v>11</v>
      </c>
      <c r="K32" s="114" t="s">
        <v>363</v>
      </c>
      <c r="L32" s="115" t="s">
        <v>368</v>
      </c>
      <c r="M32" s="116" t="s">
        <v>13</v>
      </c>
      <c r="N32" s="109" t="s">
        <v>212</v>
      </c>
      <c r="O32" s="116" t="s">
        <v>105</v>
      </c>
      <c r="P32" s="117">
        <v>19.5</v>
      </c>
      <c r="Q32" s="118">
        <v>3.2549999999999999</v>
      </c>
      <c r="R32" s="107">
        <v>3.5999999999999997E-2</v>
      </c>
      <c r="S32" s="119">
        <v>10</v>
      </c>
    </row>
    <row r="33" spans="2:20" s="7" customFormat="1" x14ac:dyDescent="0.2">
      <c r="B33" s="120" t="s">
        <v>385</v>
      </c>
      <c r="C33" s="121" t="s">
        <v>386</v>
      </c>
      <c r="D33" s="122" t="s">
        <v>170</v>
      </c>
      <c r="E33" s="122" t="s">
        <v>186</v>
      </c>
      <c r="F33" s="123">
        <v>100</v>
      </c>
      <c r="G33" s="124">
        <v>4607076250078</v>
      </c>
      <c r="H33" s="125">
        <v>14607076250075</v>
      </c>
      <c r="I33" s="113" t="s">
        <v>373</v>
      </c>
      <c r="J33" s="120" t="s">
        <v>11</v>
      </c>
      <c r="K33" s="114" t="s">
        <v>363</v>
      </c>
      <c r="L33" s="115" t="s">
        <v>368</v>
      </c>
      <c r="M33" s="113" t="s">
        <v>13</v>
      </c>
      <c r="N33" s="122" t="s">
        <v>212</v>
      </c>
      <c r="O33" s="113" t="s">
        <v>105</v>
      </c>
      <c r="P33" s="126">
        <v>30</v>
      </c>
      <c r="Q33" s="118">
        <v>3.33</v>
      </c>
      <c r="R33" s="120">
        <v>3.5999999999999997E-2</v>
      </c>
      <c r="S33" s="113">
        <v>10</v>
      </c>
    </row>
    <row r="34" spans="2:20" s="7" customFormat="1" ht="14.1" customHeight="1" x14ac:dyDescent="0.2">
      <c r="B34" s="120" t="s">
        <v>245</v>
      </c>
      <c r="C34" s="121" t="s">
        <v>17</v>
      </c>
      <c r="D34" s="122" t="s">
        <v>170</v>
      </c>
      <c r="E34" s="122" t="s">
        <v>186</v>
      </c>
      <c r="F34" s="123">
        <v>80</v>
      </c>
      <c r="G34" s="124">
        <v>4607076250092</v>
      </c>
      <c r="H34" s="125">
        <v>14607076250099</v>
      </c>
      <c r="I34" s="113" t="s">
        <v>373</v>
      </c>
      <c r="J34" s="120" t="s">
        <v>11</v>
      </c>
      <c r="K34" s="114" t="s">
        <v>363</v>
      </c>
      <c r="L34" s="115" t="s">
        <v>368</v>
      </c>
      <c r="M34" s="113" t="s">
        <v>13</v>
      </c>
      <c r="N34" s="122" t="s">
        <v>212</v>
      </c>
      <c r="O34" s="113" t="s">
        <v>105</v>
      </c>
      <c r="P34" s="126">
        <v>26</v>
      </c>
      <c r="Q34" s="118">
        <v>2.41</v>
      </c>
      <c r="R34" s="120">
        <v>3.5999999999999997E-2</v>
      </c>
      <c r="S34" s="113">
        <v>10</v>
      </c>
    </row>
    <row r="35" spans="2:20" s="7" customFormat="1" ht="14.1" customHeight="1" outlineLevel="1" x14ac:dyDescent="0.2">
      <c r="B35" s="120" t="s">
        <v>246</v>
      </c>
      <c r="C35" s="121" t="s">
        <v>18</v>
      </c>
      <c r="D35" s="122" t="s">
        <v>170</v>
      </c>
      <c r="E35" s="122" t="s">
        <v>186</v>
      </c>
      <c r="F35" s="123">
        <v>100</v>
      </c>
      <c r="G35" s="124">
        <v>4607076250115</v>
      </c>
      <c r="H35" s="125">
        <v>14607076250112</v>
      </c>
      <c r="I35" s="113" t="s">
        <v>373</v>
      </c>
      <c r="J35" s="120" t="s">
        <v>11</v>
      </c>
      <c r="K35" s="114" t="s">
        <v>363</v>
      </c>
      <c r="L35" s="115" t="s">
        <v>368</v>
      </c>
      <c r="M35" s="113" t="s">
        <v>13</v>
      </c>
      <c r="N35" s="122" t="s">
        <v>212</v>
      </c>
      <c r="O35" s="113" t="s">
        <v>105</v>
      </c>
      <c r="P35" s="126">
        <v>21.5</v>
      </c>
      <c r="Q35" s="118">
        <v>2.48</v>
      </c>
      <c r="R35" s="120">
        <v>3.5999999999999997E-2</v>
      </c>
      <c r="S35" s="113">
        <v>10</v>
      </c>
      <c r="T35" s="80"/>
    </row>
    <row r="36" spans="2:20" s="7" customFormat="1" ht="14.1" customHeight="1" outlineLevel="1" x14ac:dyDescent="0.2">
      <c r="B36" s="120" t="s">
        <v>248</v>
      </c>
      <c r="C36" s="121" t="s">
        <v>20</v>
      </c>
      <c r="D36" s="122" t="s">
        <v>170</v>
      </c>
      <c r="E36" s="122" t="s">
        <v>186</v>
      </c>
      <c r="F36" s="123">
        <v>80</v>
      </c>
      <c r="G36" s="124">
        <v>4607076250153</v>
      </c>
      <c r="H36" s="125">
        <v>14607076250150</v>
      </c>
      <c r="I36" s="113" t="s">
        <v>373</v>
      </c>
      <c r="J36" s="120" t="s">
        <v>11</v>
      </c>
      <c r="K36" s="114" t="s">
        <v>363</v>
      </c>
      <c r="L36" s="115" t="s">
        <v>368</v>
      </c>
      <c r="M36" s="113" t="s">
        <v>13</v>
      </c>
      <c r="N36" s="122" t="s">
        <v>212</v>
      </c>
      <c r="O36" s="113" t="s">
        <v>105</v>
      </c>
      <c r="P36" s="126">
        <v>23</v>
      </c>
      <c r="Q36" s="118">
        <v>2.17</v>
      </c>
      <c r="R36" s="120">
        <v>3.5999999999999997E-2</v>
      </c>
      <c r="S36" s="113">
        <v>10</v>
      </c>
      <c r="T36" s="80"/>
    </row>
    <row r="37" spans="2:20" s="7" customFormat="1" ht="14.1" customHeight="1" outlineLevel="1" x14ac:dyDescent="0.2">
      <c r="B37" s="120" t="s">
        <v>249</v>
      </c>
      <c r="C37" s="121" t="s">
        <v>21</v>
      </c>
      <c r="D37" s="122" t="s">
        <v>170</v>
      </c>
      <c r="E37" s="122" t="s">
        <v>186</v>
      </c>
      <c r="F37" s="123">
        <v>100</v>
      </c>
      <c r="G37" s="124">
        <v>4607076250177</v>
      </c>
      <c r="H37" s="125">
        <v>14607076250174</v>
      </c>
      <c r="I37" s="113" t="s">
        <v>373</v>
      </c>
      <c r="J37" s="120" t="s">
        <v>11</v>
      </c>
      <c r="K37" s="114" t="s">
        <v>363</v>
      </c>
      <c r="L37" s="115" t="s">
        <v>368</v>
      </c>
      <c r="M37" s="113" t="s">
        <v>13</v>
      </c>
      <c r="N37" s="122" t="s">
        <v>212</v>
      </c>
      <c r="O37" s="113" t="s">
        <v>105</v>
      </c>
      <c r="P37" s="126">
        <v>17.5</v>
      </c>
      <c r="Q37" s="118">
        <v>2.08</v>
      </c>
      <c r="R37" s="120">
        <v>3.5999999999999997E-2</v>
      </c>
      <c r="S37" s="113">
        <v>10</v>
      </c>
      <c r="T37" s="80"/>
    </row>
    <row r="38" spans="2:20" s="7" customFormat="1" ht="14.1" customHeight="1" outlineLevel="1" x14ac:dyDescent="0.2">
      <c r="B38" s="120" t="s">
        <v>250</v>
      </c>
      <c r="C38" s="121" t="s">
        <v>22</v>
      </c>
      <c r="D38" s="122" t="s">
        <v>170</v>
      </c>
      <c r="E38" s="122" t="s">
        <v>186</v>
      </c>
      <c r="F38" s="123">
        <v>100</v>
      </c>
      <c r="G38" s="124">
        <v>4607076250191</v>
      </c>
      <c r="H38" s="125">
        <v>14607076250198</v>
      </c>
      <c r="I38" s="113" t="s">
        <v>373</v>
      </c>
      <c r="J38" s="120" t="s">
        <v>11</v>
      </c>
      <c r="K38" s="114" t="s">
        <v>363</v>
      </c>
      <c r="L38" s="115" t="s">
        <v>368</v>
      </c>
      <c r="M38" s="113" t="s">
        <v>13</v>
      </c>
      <c r="N38" s="122" t="s">
        <v>212</v>
      </c>
      <c r="O38" s="113" t="s">
        <v>105</v>
      </c>
      <c r="P38" s="126">
        <v>18.5</v>
      </c>
      <c r="Q38" s="118">
        <v>2.1800000000000002</v>
      </c>
      <c r="R38" s="120">
        <v>3.5999999999999997E-2</v>
      </c>
      <c r="S38" s="113">
        <v>10</v>
      </c>
      <c r="T38" s="80"/>
    </row>
    <row r="39" spans="2:20" s="7" customFormat="1" ht="14.1" customHeight="1" outlineLevel="1" x14ac:dyDescent="0.2">
      <c r="B39" s="120" t="s">
        <v>251</v>
      </c>
      <c r="C39" s="121" t="s">
        <v>23</v>
      </c>
      <c r="D39" s="122" t="s">
        <v>170</v>
      </c>
      <c r="E39" s="122" t="s">
        <v>186</v>
      </c>
      <c r="F39" s="123">
        <v>150</v>
      </c>
      <c r="G39" s="124">
        <v>4607076250214</v>
      </c>
      <c r="H39" s="125">
        <v>14607076250211</v>
      </c>
      <c r="I39" s="113" t="s">
        <v>373</v>
      </c>
      <c r="J39" s="120" t="s">
        <v>11</v>
      </c>
      <c r="K39" s="114" t="s">
        <v>363</v>
      </c>
      <c r="L39" s="115" t="s">
        <v>368</v>
      </c>
      <c r="M39" s="113" t="s">
        <v>13</v>
      </c>
      <c r="N39" s="122" t="s">
        <v>212</v>
      </c>
      <c r="O39" s="113" t="s">
        <v>105</v>
      </c>
      <c r="P39" s="126">
        <v>18.5</v>
      </c>
      <c r="Q39" s="118">
        <v>3.105</v>
      </c>
      <c r="R39" s="120">
        <v>3.5999999999999997E-2</v>
      </c>
      <c r="S39" s="113">
        <v>10</v>
      </c>
      <c r="T39" s="80"/>
    </row>
    <row r="40" spans="2:20" s="7" customFormat="1" ht="14.1" customHeight="1" outlineLevel="1" x14ac:dyDescent="0.2">
      <c r="B40" s="120" t="s">
        <v>252</v>
      </c>
      <c r="C40" s="121" t="s">
        <v>24</v>
      </c>
      <c r="D40" s="122" t="s">
        <v>170</v>
      </c>
      <c r="E40" s="122" t="s">
        <v>186</v>
      </c>
      <c r="F40" s="123">
        <v>150</v>
      </c>
      <c r="G40" s="127">
        <v>4607076250238</v>
      </c>
      <c r="H40" s="125">
        <v>14607076250235</v>
      </c>
      <c r="I40" s="113" t="s">
        <v>373</v>
      </c>
      <c r="J40" s="120" t="s">
        <v>11</v>
      </c>
      <c r="K40" s="114" t="s">
        <v>363</v>
      </c>
      <c r="L40" s="115" t="s">
        <v>368</v>
      </c>
      <c r="M40" s="113" t="s">
        <v>13</v>
      </c>
      <c r="N40" s="122" t="s">
        <v>212</v>
      </c>
      <c r="O40" s="113" t="s">
        <v>105</v>
      </c>
      <c r="P40" s="126">
        <v>13</v>
      </c>
      <c r="Q40" s="118">
        <v>2.2799999999999998</v>
      </c>
      <c r="R40" s="120">
        <v>3.5999999999999997E-2</v>
      </c>
      <c r="S40" s="113">
        <v>10</v>
      </c>
      <c r="T40" s="80"/>
    </row>
    <row r="41" spans="2:20" s="7" customFormat="1" ht="14.1" customHeight="1" x14ac:dyDescent="0.2">
      <c r="B41" s="120" t="s">
        <v>253</v>
      </c>
      <c r="C41" s="121" t="s">
        <v>25</v>
      </c>
      <c r="D41" s="122" t="s">
        <v>170</v>
      </c>
      <c r="E41" s="122" t="s">
        <v>186</v>
      </c>
      <c r="F41" s="123">
        <v>150</v>
      </c>
      <c r="G41" s="124">
        <v>4607076250252</v>
      </c>
      <c r="H41" s="125">
        <v>14607076250259</v>
      </c>
      <c r="I41" s="113" t="s">
        <v>373</v>
      </c>
      <c r="J41" s="120" t="s">
        <v>11</v>
      </c>
      <c r="K41" s="114" t="s">
        <v>363</v>
      </c>
      <c r="L41" s="115" t="s">
        <v>368</v>
      </c>
      <c r="M41" s="113" t="s">
        <v>13</v>
      </c>
      <c r="N41" s="122" t="s">
        <v>212</v>
      </c>
      <c r="O41" s="113" t="s">
        <v>105</v>
      </c>
      <c r="P41" s="126">
        <v>16.5</v>
      </c>
      <c r="Q41" s="118">
        <v>2.8050000000000002</v>
      </c>
      <c r="R41" s="120">
        <v>3.5999999999999997E-2</v>
      </c>
      <c r="S41" s="113">
        <v>10</v>
      </c>
    </row>
    <row r="42" spans="2:20" s="7" customFormat="1" outlineLevel="1" x14ac:dyDescent="0.2">
      <c r="B42" s="120" t="s">
        <v>254</v>
      </c>
      <c r="C42" s="121" t="s">
        <v>26</v>
      </c>
      <c r="D42" s="122" t="s">
        <v>170</v>
      </c>
      <c r="E42" s="122" t="s">
        <v>186</v>
      </c>
      <c r="F42" s="123">
        <v>150</v>
      </c>
      <c r="G42" s="124">
        <v>4607076250276</v>
      </c>
      <c r="H42" s="125">
        <v>14607076250273</v>
      </c>
      <c r="I42" s="113" t="s">
        <v>373</v>
      </c>
      <c r="J42" s="120" t="s">
        <v>11</v>
      </c>
      <c r="K42" s="114" t="s">
        <v>363</v>
      </c>
      <c r="L42" s="115" t="s">
        <v>368</v>
      </c>
      <c r="M42" s="113" t="s">
        <v>13</v>
      </c>
      <c r="N42" s="122" t="s">
        <v>212</v>
      </c>
      <c r="O42" s="113" t="s">
        <v>105</v>
      </c>
      <c r="P42" s="126">
        <v>15</v>
      </c>
      <c r="Q42" s="118">
        <v>2.58</v>
      </c>
      <c r="R42" s="120">
        <v>3.5999999999999997E-2</v>
      </c>
      <c r="S42" s="113">
        <v>10</v>
      </c>
      <c r="T42" s="80"/>
    </row>
    <row r="43" spans="2:20" s="7" customFormat="1" ht="14.1" customHeight="1" outlineLevel="2" x14ac:dyDescent="0.2">
      <c r="B43" s="120" t="s">
        <v>263</v>
      </c>
      <c r="C43" s="121" t="s">
        <v>34</v>
      </c>
      <c r="D43" s="122" t="s">
        <v>170</v>
      </c>
      <c r="E43" s="122" t="s">
        <v>186</v>
      </c>
      <c r="F43" s="123">
        <v>150</v>
      </c>
      <c r="G43" s="124">
        <v>4607076251587</v>
      </c>
      <c r="H43" s="125">
        <v>14607076251584</v>
      </c>
      <c r="I43" s="113" t="s">
        <v>373</v>
      </c>
      <c r="J43" s="120" t="s">
        <v>11</v>
      </c>
      <c r="K43" s="114" t="s">
        <v>363</v>
      </c>
      <c r="L43" s="115" t="s">
        <v>368</v>
      </c>
      <c r="M43" s="113" t="s">
        <v>13</v>
      </c>
      <c r="N43" s="122" t="s">
        <v>212</v>
      </c>
      <c r="O43" s="113" t="s">
        <v>105</v>
      </c>
      <c r="P43" s="126">
        <v>14.5</v>
      </c>
      <c r="Q43" s="118">
        <v>2.5049999999999999</v>
      </c>
      <c r="R43" s="128">
        <v>3.5999999999999997E-2</v>
      </c>
      <c r="S43" s="113">
        <v>10</v>
      </c>
      <c r="T43" s="80"/>
    </row>
    <row r="44" spans="2:20" s="7" customFormat="1" ht="14.1" customHeight="1" outlineLevel="2" x14ac:dyDescent="0.2">
      <c r="B44" s="120" t="s">
        <v>256</v>
      </c>
      <c r="C44" s="121" t="s">
        <v>28</v>
      </c>
      <c r="D44" s="122" t="s">
        <v>170</v>
      </c>
      <c r="E44" s="122" t="s">
        <v>186</v>
      </c>
      <c r="F44" s="123">
        <v>50</v>
      </c>
      <c r="G44" s="124">
        <v>4607076251525</v>
      </c>
      <c r="H44" s="125">
        <v>14607076251522</v>
      </c>
      <c r="I44" s="113" t="s">
        <v>373</v>
      </c>
      <c r="J44" s="120" t="s">
        <v>11</v>
      </c>
      <c r="K44" s="114" t="s">
        <v>363</v>
      </c>
      <c r="L44" s="115" t="s">
        <v>368</v>
      </c>
      <c r="M44" s="113" t="s">
        <v>13</v>
      </c>
      <c r="N44" s="122" t="s">
        <v>212</v>
      </c>
      <c r="O44" s="113" t="s">
        <v>105</v>
      </c>
      <c r="P44" s="126">
        <v>40.5</v>
      </c>
      <c r="Q44" s="118">
        <v>2.355</v>
      </c>
      <c r="R44" s="128">
        <v>3.5999999999999997E-2</v>
      </c>
      <c r="S44" s="113">
        <v>10</v>
      </c>
      <c r="T44" s="80"/>
    </row>
    <row r="45" spans="2:20" s="7" customFormat="1" ht="14.1" customHeight="1" outlineLevel="2" x14ac:dyDescent="0.2">
      <c r="B45" s="120" t="s">
        <v>255</v>
      </c>
      <c r="C45" s="121" t="s">
        <v>27</v>
      </c>
      <c r="D45" s="129" t="s">
        <v>170</v>
      </c>
      <c r="E45" s="129" t="s">
        <v>186</v>
      </c>
      <c r="F45" s="123">
        <v>40</v>
      </c>
      <c r="G45" s="124">
        <v>4607076251495</v>
      </c>
      <c r="H45" s="125">
        <v>14607076251492</v>
      </c>
      <c r="I45" s="113" t="s">
        <v>373</v>
      </c>
      <c r="J45" s="120" t="s">
        <v>11</v>
      </c>
      <c r="K45" s="114" t="s">
        <v>363</v>
      </c>
      <c r="L45" s="115" t="s">
        <v>368</v>
      </c>
      <c r="M45" s="113" t="s">
        <v>13</v>
      </c>
      <c r="N45" s="122" t="s">
        <v>212</v>
      </c>
      <c r="O45" s="113" t="s">
        <v>105</v>
      </c>
      <c r="P45" s="126">
        <v>43.5</v>
      </c>
      <c r="Q45" s="118">
        <v>2.0699999999999998</v>
      </c>
      <c r="R45" s="128">
        <v>3.5999999999999997E-2</v>
      </c>
      <c r="S45" s="113">
        <v>10</v>
      </c>
      <c r="T45" s="80"/>
    </row>
    <row r="46" spans="2:20" s="7" customFormat="1" ht="14.1" customHeight="1" outlineLevel="2" x14ac:dyDescent="0.2">
      <c r="B46" s="120" t="s">
        <v>258</v>
      </c>
      <c r="C46" s="121" t="s">
        <v>113</v>
      </c>
      <c r="D46" s="129" t="s">
        <v>170</v>
      </c>
      <c r="E46" s="129" t="s">
        <v>186</v>
      </c>
      <c r="F46" s="123">
        <v>60</v>
      </c>
      <c r="G46" s="124">
        <v>4607076251532</v>
      </c>
      <c r="H46" s="125">
        <v>14607076251539</v>
      </c>
      <c r="I46" s="113" t="s">
        <v>373</v>
      </c>
      <c r="J46" s="120" t="s">
        <v>11</v>
      </c>
      <c r="K46" s="114" t="s">
        <v>363</v>
      </c>
      <c r="L46" s="115" t="s">
        <v>368</v>
      </c>
      <c r="M46" s="113" t="s">
        <v>13</v>
      </c>
      <c r="N46" s="122" t="s">
        <v>212</v>
      </c>
      <c r="O46" s="113" t="s">
        <v>105</v>
      </c>
      <c r="P46" s="126">
        <v>38.5</v>
      </c>
      <c r="Q46" s="118">
        <v>2.64</v>
      </c>
      <c r="R46" s="128">
        <v>3.5999999999999997E-2</v>
      </c>
      <c r="S46" s="113">
        <v>10</v>
      </c>
      <c r="T46" s="80"/>
    </row>
    <row r="47" spans="2:20" s="7" customFormat="1" ht="14.1" customHeight="1" outlineLevel="2" x14ac:dyDescent="0.2">
      <c r="B47" s="120" t="s">
        <v>257</v>
      </c>
      <c r="C47" s="121" t="s">
        <v>29</v>
      </c>
      <c r="D47" s="129" t="s">
        <v>170</v>
      </c>
      <c r="E47" s="129" t="s">
        <v>186</v>
      </c>
      <c r="F47" s="123">
        <v>70</v>
      </c>
      <c r="G47" s="124">
        <v>4607076251549</v>
      </c>
      <c r="H47" s="125">
        <v>14607076251546</v>
      </c>
      <c r="I47" s="113" t="s">
        <v>373</v>
      </c>
      <c r="J47" s="120" t="s">
        <v>11</v>
      </c>
      <c r="K47" s="114" t="s">
        <v>363</v>
      </c>
      <c r="L47" s="115" t="s">
        <v>368</v>
      </c>
      <c r="M47" s="113" t="s">
        <v>13</v>
      </c>
      <c r="N47" s="122" t="s">
        <v>212</v>
      </c>
      <c r="O47" s="113" t="s">
        <v>105</v>
      </c>
      <c r="P47" s="126">
        <v>31</v>
      </c>
      <c r="Q47" s="118">
        <v>2.5</v>
      </c>
      <c r="R47" s="128">
        <v>3.5999999999999997E-2</v>
      </c>
      <c r="S47" s="113">
        <v>10</v>
      </c>
      <c r="T47" s="80"/>
    </row>
    <row r="48" spans="2:20" s="7" customFormat="1" ht="14.1" customHeight="1" outlineLevel="2" x14ac:dyDescent="0.2">
      <c r="B48" s="120" t="s">
        <v>259</v>
      </c>
      <c r="C48" s="121" t="s">
        <v>30</v>
      </c>
      <c r="D48" s="129" t="s">
        <v>170</v>
      </c>
      <c r="E48" s="129" t="s">
        <v>186</v>
      </c>
      <c r="F48" s="123">
        <v>50</v>
      </c>
      <c r="G48" s="124">
        <v>4607076251563</v>
      </c>
      <c r="H48" s="125">
        <v>14607076251560</v>
      </c>
      <c r="I48" s="113" t="s">
        <v>373</v>
      </c>
      <c r="J48" s="120" t="s">
        <v>11</v>
      </c>
      <c r="K48" s="114" t="s">
        <v>363</v>
      </c>
      <c r="L48" s="115" t="s">
        <v>368</v>
      </c>
      <c r="M48" s="113" t="s">
        <v>13</v>
      </c>
      <c r="N48" s="122" t="s">
        <v>212</v>
      </c>
      <c r="O48" s="113" t="s">
        <v>105</v>
      </c>
      <c r="P48" s="126">
        <v>44</v>
      </c>
      <c r="Q48" s="118">
        <v>2.5299999999999998</v>
      </c>
      <c r="R48" s="128">
        <v>3.5999999999999997E-2</v>
      </c>
      <c r="S48" s="113">
        <v>10</v>
      </c>
      <c r="T48" s="80"/>
    </row>
    <row r="49" spans="2:20" s="7" customFormat="1" ht="14.1" customHeight="1" outlineLevel="2" x14ac:dyDescent="0.2">
      <c r="B49" s="130" t="s">
        <v>261</v>
      </c>
      <c r="C49" s="131" t="s">
        <v>32</v>
      </c>
      <c r="D49" s="129" t="s">
        <v>170</v>
      </c>
      <c r="E49" s="129" t="s">
        <v>186</v>
      </c>
      <c r="F49" s="132">
        <v>70</v>
      </c>
      <c r="G49" s="133">
        <v>4607076251570</v>
      </c>
      <c r="H49" s="125">
        <v>14607076251577</v>
      </c>
      <c r="I49" s="113" t="s">
        <v>373</v>
      </c>
      <c r="J49" s="120" t="s">
        <v>11</v>
      </c>
      <c r="K49" s="114" t="s">
        <v>363</v>
      </c>
      <c r="L49" s="115" t="s">
        <v>368</v>
      </c>
      <c r="M49" s="113" t="s">
        <v>13</v>
      </c>
      <c r="N49" s="122" t="s">
        <v>212</v>
      </c>
      <c r="O49" s="113" t="s">
        <v>105</v>
      </c>
      <c r="P49" s="134">
        <v>24</v>
      </c>
      <c r="Q49" s="118">
        <v>2.0099999999999998</v>
      </c>
      <c r="R49" s="128">
        <v>3.5999999999999997E-2</v>
      </c>
      <c r="S49" s="113">
        <v>10</v>
      </c>
    </row>
    <row r="50" spans="2:20" s="7" customFormat="1" ht="14.1" customHeight="1" outlineLevel="2" x14ac:dyDescent="0.2">
      <c r="B50" s="120" t="s">
        <v>262</v>
      </c>
      <c r="C50" s="121" t="s">
        <v>33</v>
      </c>
      <c r="D50" s="129" t="s">
        <v>170</v>
      </c>
      <c r="E50" s="129" t="s">
        <v>186</v>
      </c>
      <c r="F50" s="123">
        <v>150</v>
      </c>
      <c r="G50" s="124">
        <v>4607076251594</v>
      </c>
      <c r="H50" s="125">
        <v>14607076251591</v>
      </c>
      <c r="I50" s="113" t="s">
        <v>373</v>
      </c>
      <c r="J50" s="120" t="s">
        <v>11</v>
      </c>
      <c r="K50" s="114" t="s">
        <v>363</v>
      </c>
      <c r="L50" s="115" t="s">
        <v>368</v>
      </c>
      <c r="M50" s="113" t="s">
        <v>13</v>
      </c>
      <c r="N50" s="122" t="s">
        <v>212</v>
      </c>
      <c r="O50" s="113" t="s">
        <v>105</v>
      </c>
      <c r="P50" s="126">
        <v>15</v>
      </c>
      <c r="Q50" s="118">
        <v>2.58</v>
      </c>
      <c r="R50" s="128">
        <v>3.5999999999999997E-2</v>
      </c>
      <c r="S50" s="113">
        <v>10</v>
      </c>
      <c r="T50" s="80"/>
    </row>
    <row r="51" spans="2:20" s="7" customFormat="1" ht="14.1" customHeight="1" outlineLevel="2" x14ac:dyDescent="0.2">
      <c r="B51" s="120" t="s">
        <v>260</v>
      </c>
      <c r="C51" s="121" t="s">
        <v>31</v>
      </c>
      <c r="D51" s="129" t="s">
        <v>170</v>
      </c>
      <c r="E51" s="129" t="s">
        <v>186</v>
      </c>
      <c r="F51" s="123">
        <v>100</v>
      </c>
      <c r="G51" s="124">
        <v>4607076251600</v>
      </c>
      <c r="H51" s="125">
        <v>14607076251607</v>
      </c>
      <c r="I51" s="113" t="s">
        <v>373</v>
      </c>
      <c r="J51" s="120" t="s">
        <v>11</v>
      </c>
      <c r="K51" s="114" t="s">
        <v>363</v>
      </c>
      <c r="L51" s="115" t="s">
        <v>368</v>
      </c>
      <c r="M51" s="113" t="s">
        <v>13</v>
      </c>
      <c r="N51" s="122" t="s">
        <v>212</v>
      </c>
      <c r="O51" s="113" t="s">
        <v>105</v>
      </c>
      <c r="P51" s="126">
        <v>20.5</v>
      </c>
      <c r="Q51" s="118">
        <v>2.38</v>
      </c>
      <c r="R51" s="128">
        <v>3.5999999999999997E-2</v>
      </c>
      <c r="S51" s="113">
        <v>10</v>
      </c>
      <c r="T51" s="80"/>
    </row>
    <row r="52" spans="2:20" s="7" customFormat="1" ht="14.1" customHeight="1" outlineLevel="2" x14ac:dyDescent="0.2">
      <c r="B52" s="120" t="s">
        <v>243</v>
      </c>
      <c r="C52" s="121" t="s">
        <v>16</v>
      </c>
      <c r="D52" s="122" t="s">
        <v>170</v>
      </c>
      <c r="E52" s="122" t="s">
        <v>186</v>
      </c>
      <c r="F52" s="123">
        <v>80</v>
      </c>
      <c r="G52" s="124">
        <v>4607076251945</v>
      </c>
      <c r="H52" s="125">
        <v>14607076251942</v>
      </c>
      <c r="I52" s="113" t="s">
        <v>373</v>
      </c>
      <c r="J52" s="120" t="s">
        <v>11</v>
      </c>
      <c r="K52" s="114" t="s">
        <v>363</v>
      </c>
      <c r="L52" s="115" t="s">
        <v>368</v>
      </c>
      <c r="M52" s="113" t="s">
        <v>13</v>
      </c>
      <c r="N52" s="122" t="s">
        <v>212</v>
      </c>
      <c r="O52" s="113" t="s">
        <v>105</v>
      </c>
      <c r="P52" s="126">
        <v>49.5</v>
      </c>
      <c r="Q52" s="118">
        <v>4.29</v>
      </c>
      <c r="R52" s="128">
        <v>3.5999999999999997E-2</v>
      </c>
      <c r="S52" s="113">
        <v>10</v>
      </c>
      <c r="T52" s="80"/>
    </row>
    <row r="53" spans="2:20" s="78" customFormat="1" ht="14.1" customHeight="1" outlineLevel="2" x14ac:dyDescent="0.2">
      <c r="B53" s="120" t="s">
        <v>242</v>
      </c>
      <c r="C53" s="121" t="s">
        <v>15</v>
      </c>
      <c r="D53" s="122" t="s">
        <v>170</v>
      </c>
      <c r="E53" s="122" t="s">
        <v>186</v>
      </c>
      <c r="F53" s="123">
        <v>80</v>
      </c>
      <c r="G53" s="124">
        <v>4607076251952</v>
      </c>
      <c r="H53" s="125">
        <v>14607076251959</v>
      </c>
      <c r="I53" s="113" t="s">
        <v>373</v>
      </c>
      <c r="J53" s="120" t="s">
        <v>11</v>
      </c>
      <c r="K53" s="114" t="s">
        <v>363</v>
      </c>
      <c r="L53" s="115" t="s">
        <v>368</v>
      </c>
      <c r="M53" s="113" t="s">
        <v>13</v>
      </c>
      <c r="N53" s="122" t="s">
        <v>212</v>
      </c>
      <c r="O53" s="113" t="s">
        <v>105</v>
      </c>
      <c r="P53" s="126">
        <v>49.5</v>
      </c>
      <c r="Q53" s="118">
        <v>4.29</v>
      </c>
      <c r="R53" s="128">
        <v>3.5999999999999997E-2</v>
      </c>
      <c r="S53" s="113">
        <v>10</v>
      </c>
      <c r="T53" s="81"/>
    </row>
    <row r="54" spans="2:20" s="7" customFormat="1" x14ac:dyDescent="0.2">
      <c r="B54" s="135" t="s">
        <v>241</v>
      </c>
      <c r="C54" s="121" t="s">
        <v>14</v>
      </c>
      <c r="D54" s="122" t="s">
        <v>170</v>
      </c>
      <c r="E54" s="122" t="s">
        <v>186</v>
      </c>
      <c r="F54" s="136">
        <v>40</v>
      </c>
      <c r="G54" s="137">
        <v>4607076251990</v>
      </c>
      <c r="H54" s="138">
        <v>14607076251997</v>
      </c>
      <c r="I54" s="113" t="s">
        <v>373</v>
      </c>
      <c r="J54" s="139" t="s">
        <v>11</v>
      </c>
      <c r="K54" s="114" t="s">
        <v>363</v>
      </c>
      <c r="L54" s="115" t="s">
        <v>368</v>
      </c>
      <c r="M54" s="140" t="s">
        <v>13</v>
      </c>
      <c r="N54" s="141" t="s">
        <v>212</v>
      </c>
      <c r="O54" s="140" t="s">
        <v>105</v>
      </c>
      <c r="P54" s="142">
        <v>43.5</v>
      </c>
      <c r="Q54" s="118">
        <v>2.0699999999999998</v>
      </c>
      <c r="R54" s="139">
        <v>3.5999999999999997E-2</v>
      </c>
      <c r="S54" s="140">
        <v>10</v>
      </c>
    </row>
    <row r="55" spans="2:20" s="7" customFormat="1" ht="14.1" customHeight="1" outlineLevel="2" x14ac:dyDescent="0.2">
      <c r="B55" s="120" t="s">
        <v>318</v>
      </c>
      <c r="C55" s="121" t="s">
        <v>219</v>
      </c>
      <c r="D55" s="122" t="s">
        <v>170</v>
      </c>
      <c r="E55" s="122" t="s">
        <v>186</v>
      </c>
      <c r="F55" s="166">
        <v>50</v>
      </c>
      <c r="G55" s="124">
        <v>4607076251556</v>
      </c>
      <c r="H55" s="125">
        <v>14607076251553</v>
      </c>
      <c r="I55" s="113" t="s">
        <v>373</v>
      </c>
      <c r="J55" s="120" t="s">
        <v>11</v>
      </c>
      <c r="K55" s="114" t="s">
        <v>363</v>
      </c>
      <c r="L55" s="115" t="s">
        <v>368</v>
      </c>
      <c r="M55" s="113" t="s">
        <v>13</v>
      </c>
      <c r="N55" s="122" t="s">
        <v>212</v>
      </c>
      <c r="O55" s="113" t="s">
        <v>105</v>
      </c>
      <c r="P55" s="126">
        <v>27</v>
      </c>
      <c r="Q55" s="118">
        <v>1.68</v>
      </c>
      <c r="R55" s="128">
        <v>3.5999999999999997E-2</v>
      </c>
      <c r="S55" s="113">
        <v>10</v>
      </c>
      <c r="T55" s="80"/>
    </row>
    <row r="56" spans="2:20" s="7" customFormat="1" ht="14.1" customHeight="1" x14ac:dyDescent="0.2">
      <c r="B56" s="122"/>
      <c r="C56" s="143"/>
      <c r="D56" s="144" t="s">
        <v>196</v>
      </c>
      <c r="E56" s="144"/>
      <c r="F56" s="132"/>
      <c r="G56" s="133"/>
      <c r="H56" s="145"/>
      <c r="I56" s="132"/>
      <c r="J56" s="120"/>
      <c r="K56" s="146"/>
      <c r="L56" s="122"/>
      <c r="M56" s="123"/>
      <c r="N56" s="123"/>
      <c r="O56" s="123"/>
      <c r="P56" s="123"/>
      <c r="Q56" s="123"/>
      <c r="R56" s="123"/>
      <c r="S56" s="123"/>
      <c r="T56" s="80"/>
    </row>
    <row r="57" spans="2:20" s="78" customFormat="1" outlineLevel="1" x14ac:dyDescent="0.2">
      <c r="B57" s="122" t="s">
        <v>379</v>
      </c>
      <c r="C57" s="147" t="s">
        <v>380</v>
      </c>
      <c r="D57" s="122" t="s">
        <v>170</v>
      </c>
      <c r="E57" s="122" t="s">
        <v>187</v>
      </c>
      <c r="F57" s="123">
        <v>10</v>
      </c>
      <c r="G57" s="124">
        <v>4607076250313</v>
      </c>
      <c r="H57" s="125">
        <v>14607076250310</v>
      </c>
      <c r="I57" s="113" t="s">
        <v>373</v>
      </c>
      <c r="J57" s="120" t="s">
        <v>11</v>
      </c>
      <c r="K57" s="114" t="s">
        <v>363</v>
      </c>
      <c r="L57" s="115" t="s">
        <v>368</v>
      </c>
      <c r="M57" s="113" t="s">
        <v>13</v>
      </c>
      <c r="N57" s="122" t="s">
        <v>212</v>
      </c>
      <c r="O57" s="113" t="s">
        <v>105</v>
      </c>
      <c r="P57" s="126">
        <v>217.5</v>
      </c>
      <c r="Q57" s="118">
        <v>2.5049999999999999</v>
      </c>
      <c r="R57" s="120">
        <v>3.5999999999999997E-2</v>
      </c>
      <c r="S57" s="113">
        <v>10</v>
      </c>
      <c r="T57" s="81"/>
    </row>
    <row r="58" spans="2:20" s="7" customFormat="1" outlineLevel="1" x14ac:dyDescent="0.2">
      <c r="B58" s="120" t="s">
        <v>271</v>
      </c>
      <c r="C58" s="121" t="s">
        <v>52</v>
      </c>
      <c r="D58" s="122" t="s">
        <v>170</v>
      </c>
      <c r="E58" s="122" t="s">
        <v>187</v>
      </c>
      <c r="F58" s="123">
        <v>30</v>
      </c>
      <c r="G58" s="124">
        <v>4607076250351</v>
      </c>
      <c r="H58" s="125">
        <v>14607076250358</v>
      </c>
      <c r="I58" s="113" t="s">
        <v>373</v>
      </c>
      <c r="J58" s="120" t="s">
        <v>11</v>
      </c>
      <c r="K58" s="114" t="s">
        <v>363</v>
      </c>
      <c r="L58" s="115" t="s">
        <v>368</v>
      </c>
      <c r="M58" s="113" t="s">
        <v>13</v>
      </c>
      <c r="N58" s="122" t="s">
        <v>212</v>
      </c>
      <c r="O58" s="113" t="s">
        <v>105</v>
      </c>
      <c r="P58" s="126">
        <v>80.5</v>
      </c>
      <c r="Q58" s="118">
        <v>2.7450000000000001</v>
      </c>
      <c r="R58" s="120">
        <v>3.5999999999999997E-2</v>
      </c>
      <c r="S58" s="113">
        <v>10</v>
      </c>
      <c r="T58" s="80"/>
    </row>
    <row r="59" spans="2:20" s="7" customFormat="1" outlineLevel="1" x14ac:dyDescent="0.2">
      <c r="B59" s="120" t="s">
        <v>276</v>
      </c>
      <c r="C59" s="121" t="s">
        <v>57</v>
      </c>
      <c r="D59" s="122" t="s">
        <v>170</v>
      </c>
      <c r="E59" s="122" t="s">
        <v>187</v>
      </c>
      <c r="F59" s="123">
        <v>30</v>
      </c>
      <c r="G59" s="124">
        <v>4607076250375</v>
      </c>
      <c r="H59" s="125">
        <v>14607076250372</v>
      </c>
      <c r="I59" s="113" t="s">
        <v>373</v>
      </c>
      <c r="J59" s="120" t="s">
        <v>11</v>
      </c>
      <c r="K59" s="114" t="s">
        <v>363</v>
      </c>
      <c r="L59" s="115" t="s">
        <v>368</v>
      </c>
      <c r="M59" s="113" t="s">
        <v>13</v>
      </c>
      <c r="N59" s="122" t="s">
        <v>212</v>
      </c>
      <c r="O59" s="113" t="s">
        <v>105</v>
      </c>
      <c r="P59" s="126">
        <v>90</v>
      </c>
      <c r="Q59" s="118">
        <v>3.03</v>
      </c>
      <c r="R59" s="120">
        <v>3.5999999999999997E-2</v>
      </c>
      <c r="S59" s="113">
        <v>10</v>
      </c>
      <c r="T59" s="80"/>
    </row>
    <row r="60" spans="2:20" s="7" customFormat="1" outlineLevel="1" x14ac:dyDescent="0.2">
      <c r="B60" s="120" t="s">
        <v>277</v>
      </c>
      <c r="C60" s="121" t="s">
        <v>58</v>
      </c>
      <c r="D60" s="122" t="s">
        <v>170</v>
      </c>
      <c r="E60" s="122" t="s">
        <v>187</v>
      </c>
      <c r="F60" s="123">
        <v>30</v>
      </c>
      <c r="G60" s="124">
        <v>4607076250399</v>
      </c>
      <c r="H60" s="125">
        <v>14607076250396</v>
      </c>
      <c r="I60" s="113" t="s">
        <v>373</v>
      </c>
      <c r="J60" s="120" t="s">
        <v>11</v>
      </c>
      <c r="K60" s="114" t="s">
        <v>363</v>
      </c>
      <c r="L60" s="115" t="s">
        <v>368</v>
      </c>
      <c r="M60" s="113" t="s">
        <v>13</v>
      </c>
      <c r="N60" s="122" t="s">
        <v>212</v>
      </c>
      <c r="O60" s="113" t="s">
        <v>105</v>
      </c>
      <c r="P60" s="126">
        <v>96</v>
      </c>
      <c r="Q60" s="118">
        <v>3.21</v>
      </c>
      <c r="R60" s="120">
        <v>3.5999999999999997E-2</v>
      </c>
      <c r="S60" s="113">
        <v>10</v>
      </c>
      <c r="T60" s="80"/>
    </row>
    <row r="61" spans="2:20" s="7" customFormat="1" ht="14.1" customHeight="1" x14ac:dyDescent="0.2">
      <c r="B61" s="120" t="s">
        <v>278</v>
      </c>
      <c r="C61" s="121" t="s">
        <v>59</v>
      </c>
      <c r="D61" s="122" t="s">
        <v>170</v>
      </c>
      <c r="E61" s="122" t="s">
        <v>187</v>
      </c>
      <c r="F61" s="123">
        <v>25</v>
      </c>
      <c r="G61" s="124">
        <v>4607076250412</v>
      </c>
      <c r="H61" s="125">
        <v>14607076250419</v>
      </c>
      <c r="I61" s="113" t="s">
        <v>373</v>
      </c>
      <c r="J61" s="120" t="s">
        <v>11</v>
      </c>
      <c r="K61" s="114" t="s">
        <v>363</v>
      </c>
      <c r="L61" s="115" t="s">
        <v>368</v>
      </c>
      <c r="M61" s="113" t="s">
        <v>13</v>
      </c>
      <c r="N61" s="122" t="s">
        <v>212</v>
      </c>
      <c r="O61" s="113" t="s">
        <v>105</v>
      </c>
      <c r="P61" s="126">
        <v>94.5</v>
      </c>
      <c r="Q61" s="118">
        <v>2.6920000000000002</v>
      </c>
      <c r="R61" s="120">
        <v>3.5999999999999997E-2</v>
      </c>
      <c r="S61" s="113">
        <v>10</v>
      </c>
    </row>
    <row r="62" spans="2:20" s="7" customFormat="1" outlineLevel="1" x14ac:dyDescent="0.2">
      <c r="B62" s="120" t="s">
        <v>272</v>
      </c>
      <c r="C62" s="121" t="s">
        <v>53</v>
      </c>
      <c r="D62" s="122" t="s">
        <v>170</v>
      </c>
      <c r="E62" s="122" t="s">
        <v>187</v>
      </c>
      <c r="F62" s="123">
        <v>30</v>
      </c>
      <c r="G62" s="124">
        <v>4607076250535</v>
      </c>
      <c r="H62" s="125">
        <v>14607076250532</v>
      </c>
      <c r="I62" s="113" t="s">
        <v>373</v>
      </c>
      <c r="J62" s="120" t="s">
        <v>11</v>
      </c>
      <c r="K62" s="114" t="s">
        <v>363</v>
      </c>
      <c r="L62" s="115" t="s">
        <v>368</v>
      </c>
      <c r="M62" s="113" t="s">
        <v>13</v>
      </c>
      <c r="N62" s="122" t="s">
        <v>212</v>
      </c>
      <c r="O62" s="113" t="s">
        <v>105</v>
      </c>
      <c r="P62" s="126">
        <v>90.5</v>
      </c>
      <c r="Q62" s="118">
        <v>3.0449999999999999</v>
      </c>
      <c r="R62" s="120">
        <v>3.5999999999999997E-2</v>
      </c>
      <c r="S62" s="113">
        <v>10</v>
      </c>
      <c r="T62" s="80"/>
    </row>
    <row r="63" spans="2:20" s="7" customFormat="1" outlineLevel="1" x14ac:dyDescent="0.2">
      <c r="B63" s="120" t="s">
        <v>279</v>
      </c>
      <c r="C63" s="121" t="s">
        <v>60</v>
      </c>
      <c r="D63" s="122" t="s">
        <v>170</v>
      </c>
      <c r="E63" s="122" t="s">
        <v>187</v>
      </c>
      <c r="F63" s="123">
        <v>40</v>
      </c>
      <c r="G63" s="124">
        <v>4607076250436</v>
      </c>
      <c r="H63" s="125">
        <v>14607076250433</v>
      </c>
      <c r="I63" s="113" t="s">
        <v>373</v>
      </c>
      <c r="J63" s="120" t="s">
        <v>11</v>
      </c>
      <c r="K63" s="114" t="s">
        <v>363</v>
      </c>
      <c r="L63" s="115" t="s">
        <v>368</v>
      </c>
      <c r="M63" s="113" t="s">
        <v>13</v>
      </c>
      <c r="N63" s="122" t="s">
        <v>212</v>
      </c>
      <c r="O63" s="113" t="s">
        <v>105</v>
      </c>
      <c r="P63" s="126">
        <v>72</v>
      </c>
      <c r="Q63" s="118">
        <v>3.21</v>
      </c>
      <c r="R63" s="120">
        <v>3.5999999999999997E-2</v>
      </c>
      <c r="S63" s="113">
        <v>10</v>
      </c>
      <c r="T63" s="80"/>
    </row>
    <row r="64" spans="2:20" s="7" customFormat="1" outlineLevel="1" x14ac:dyDescent="0.2">
      <c r="B64" s="120" t="s">
        <v>280</v>
      </c>
      <c r="C64" s="121" t="s">
        <v>61</v>
      </c>
      <c r="D64" s="122" t="s">
        <v>170</v>
      </c>
      <c r="E64" s="122" t="s">
        <v>187</v>
      </c>
      <c r="F64" s="123">
        <v>40</v>
      </c>
      <c r="G64" s="124">
        <v>4607076250450</v>
      </c>
      <c r="H64" s="125">
        <v>14607076250457</v>
      </c>
      <c r="I64" s="113" t="s">
        <v>373</v>
      </c>
      <c r="J64" s="120" t="s">
        <v>11</v>
      </c>
      <c r="K64" s="114" t="s">
        <v>363</v>
      </c>
      <c r="L64" s="115" t="s">
        <v>368</v>
      </c>
      <c r="M64" s="113" t="s">
        <v>13</v>
      </c>
      <c r="N64" s="122" t="s">
        <v>212</v>
      </c>
      <c r="O64" s="113" t="s">
        <v>105</v>
      </c>
      <c r="P64" s="126">
        <v>62</v>
      </c>
      <c r="Q64" s="118">
        <v>2.81</v>
      </c>
      <c r="R64" s="120">
        <v>3.5999999999999997E-2</v>
      </c>
      <c r="S64" s="113">
        <v>10</v>
      </c>
      <c r="T64" s="80"/>
    </row>
    <row r="65" spans="2:21" s="7" customFormat="1" outlineLevel="1" x14ac:dyDescent="0.2">
      <c r="B65" s="120" t="s">
        <v>281</v>
      </c>
      <c r="C65" s="121" t="s">
        <v>62</v>
      </c>
      <c r="D65" s="122" t="s">
        <v>170</v>
      </c>
      <c r="E65" s="122" t="s">
        <v>187</v>
      </c>
      <c r="F65" s="123">
        <v>30</v>
      </c>
      <c r="G65" s="124">
        <v>4607076250498</v>
      </c>
      <c r="H65" s="125">
        <v>14607076250495</v>
      </c>
      <c r="I65" s="113" t="s">
        <v>373</v>
      </c>
      <c r="J65" s="120" t="s">
        <v>11</v>
      </c>
      <c r="K65" s="114" t="s">
        <v>363</v>
      </c>
      <c r="L65" s="115" t="s">
        <v>368</v>
      </c>
      <c r="M65" s="113" t="s">
        <v>13</v>
      </c>
      <c r="N65" s="122" t="s">
        <v>212</v>
      </c>
      <c r="O65" s="113" t="s">
        <v>105</v>
      </c>
      <c r="P65" s="126">
        <v>81</v>
      </c>
      <c r="Q65" s="118">
        <v>2.76</v>
      </c>
      <c r="R65" s="120">
        <v>3.5999999999999997E-2</v>
      </c>
      <c r="S65" s="113">
        <v>10</v>
      </c>
      <c r="T65" s="80"/>
      <c r="U65" s="7" t="s">
        <v>154</v>
      </c>
    </row>
    <row r="66" spans="2:21" s="7" customFormat="1" outlineLevel="1" x14ac:dyDescent="0.2">
      <c r="B66" s="120" t="s">
        <v>282</v>
      </c>
      <c r="C66" s="121" t="s">
        <v>63</v>
      </c>
      <c r="D66" s="122" t="s">
        <v>170</v>
      </c>
      <c r="E66" s="122" t="s">
        <v>187</v>
      </c>
      <c r="F66" s="123">
        <v>30</v>
      </c>
      <c r="G66" s="124">
        <v>4607076250511</v>
      </c>
      <c r="H66" s="125">
        <v>14607076250518</v>
      </c>
      <c r="I66" s="113" t="s">
        <v>373</v>
      </c>
      <c r="J66" s="120" t="s">
        <v>11</v>
      </c>
      <c r="K66" s="114" t="s">
        <v>363</v>
      </c>
      <c r="L66" s="115" t="s">
        <v>368</v>
      </c>
      <c r="M66" s="113" t="s">
        <v>13</v>
      </c>
      <c r="N66" s="122" t="s">
        <v>212</v>
      </c>
      <c r="O66" s="113" t="s">
        <v>105</v>
      </c>
      <c r="P66" s="126">
        <v>89.5</v>
      </c>
      <c r="Q66" s="118">
        <v>3.0150000000000001</v>
      </c>
      <c r="R66" s="120">
        <v>3.5999999999999997E-2</v>
      </c>
      <c r="S66" s="113">
        <v>10</v>
      </c>
      <c r="T66" s="80"/>
    </row>
    <row r="67" spans="2:21" s="7" customFormat="1" ht="14.1" customHeight="1" outlineLevel="2" x14ac:dyDescent="0.2">
      <c r="B67" s="120" t="s">
        <v>273</v>
      </c>
      <c r="C67" s="121" t="s">
        <v>54</v>
      </c>
      <c r="D67" s="129" t="s">
        <v>170</v>
      </c>
      <c r="E67" s="129" t="s">
        <v>187</v>
      </c>
      <c r="F67" s="123">
        <v>30</v>
      </c>
      <c r="G67" s="124">
        <v>4607076250764</v>
      </c>
      <c r="H67" s="125">
        <v>14607076250761</v>
      </c>
      <c r="I67" s="113" t="s">
        <v>373</v>
      </c>
      <c r="J67" s="120" t="s">
        <v>11</v>
      </c>
      <c r="K67" s="114" t="s">
        <v>363</v>
      </c>
      <c r="L67" s="115" t="s">
        <v>368</v>
      </c>
      <c r="M67" s="113" t="s">
        <v>13</v>
      </c>
      <c r="N67" s="122" t="s">
        <v>212</v>
      </c>
      <c r="O67" s="113" t="s">
        <v>105</v>
      </c>
      <c r="P67" s="126">
        <v>77</v>
      </c>
      <c r="Q67" s="118">
        <v>2.64</v>
      </c>
      <c r="R67" s="128">
        <v>3.5999999999999997E-2</v>
      </c>
      <c r="S67" s="113">
        <v>10</v>
      </c>
      <c r="T67" s="80"/>
    </row>
    <row r="68" spans="2:21" s="7" customFormat="1" ht="14.1" customHeight="1" outlineLevel="2" x14ac:dyDescent="0.2">
      <c r="B68" s="120" t="s">
        <v>274</v>
      </c>
      <c r="C68" s="121" t="s">
        <v>55</v>
      </c>
      <c r="D68" s="129" t="s">
        <v>170</v>
      </c>
      <c r="E68" s="129" t="s">
        <v>187</v>
      </c>
      <c r="F68" s="123">
        <v>30</v>
      </c>
      <c r="G68" s="124">
        <v>4607076250788</v>
      </c>
      <c r="H68" s="125">
        <v>14607076250785</v>
      </c>
      <c r="I68" s="113" t="s">
        <v>373</v>
      </c>
      <c r="J68" s="120" t="s">
        <v>11</v>
      </c>
      <c r="K68" s="114" t="s">
        <v>363</v>
      </c>
      <c r="L68" s="115" t="s">
        <v>368</v>
      </c>
      <c r="M68" s="113" t="s">
        <v>13</v>
      </c>
      <c r="N68" s="122" t="s">
        <v>212</v>
      </c>
      <c r="O68" s="113" t="s">
        <v>105</v>
      </c>
      <c r="P68" s="126">
        <v>93.5</v>
      </c>
      <c r="Q68" s="118">
        <v>3.1349999999999998</v>
      </c>
      <c r="R68" s="128">
        <v>3.5999999999999997E-2</v>
      </c>
      <c r="S68" s="113">
        <v>10</v>
      </c>
      <c r="T68" s="80"/>
    </row>
    <row r="69" spans="2:21" s="7" customFormat="1" ht="14.1" customHeight="1" outlineLevel="2" x14ac:dyDescent="0.2">
      <c r="B69" s="120" t="s">
        <v>275</v>
      </c>
      <c r="C69" s="121" t="s">
        <v>56</v>
      </c>
      <c r="D69" s="129" t="s">
        <v>170</v>
      </c>
      <c r="E69" s="129" t="s">
        <v>187</v>
      </c>
      <c r="F69" s="123">
        <v>25</v>
      </c>
      <c r="G69" s="124">
        <v>4607076250801</v>
      </c>
      <c r="H69" s="125">
        <v>14607076250808</v>
      </c>
      <c r="I69" s="113" t="s">
        <v>373</v>
      </c>
      <c r="J69" s="120" t="s">
        <v>11</v>
      </c>
      <c r="K69" s="114" t="s">
        <v>363</v>
      </c>
      <c r="L69" s="115" t="s">
        <v>368</v>
      </c>
      <c r="M69" s="113" t="s">
        <v>13</v>
      </c>
      <c r="N69" s="122" t="s">
        <v>212</v>
      </c>
      <c r="O69" s="113" t="s">
        <v>105</v>
      </c>
      <c r="P69" s="126">
        <v>90</v>
      </c>
      <c r="Q69" s="118">
        <v>2.58</v>
      </c>
      <c r="R69" s="128">
        <v>3.5999999999999997E-2</v>
      </c>
      <c r="S69" s="113">
        <v>10</v>
      </c>
      <c r="T69" s="80"/>
    </row>
    <row r="70" spans="2:21" s="7" customFormat="1" ht="14.1" customHeight="1" outlineLevel="2" x14ac:dyDescent="0.2">
      <c r="B70" s="120" t="s">
        <v>289</v>
      </c>
      <c r="C70" s="121" t="s">
        <v>70</v>
      </c>
      <c r="D70" s="129" t="s">
        <v>170</v>
      </c>
      <c r="E70" s="129" t="s">
        <v>187</v>
      </c>
      <c r="F70" s="123">
        <v>30</v>
      </c>
      <c r="G70" s="124">
        <v>4607076251662</v>
      </c>
      <c r="H70" s="125">
        <v>14607076251669</v>
      </c>
      <c r="I70" s="113" t="s">
        <v>373</v>
      </c>
      <c r="J70" s="120" t="s">
        <v>11</v>
      </c>
      <c r="K70" s="114" t="s">
        <v>363</v>
      </c>
      <c r="L70" s="115" t="s">
        <v>368</v>
      </c>
      <c r="M70" s="113" t="s">
        <v>13</v>
      </c>
      <c r="N70" s="122" t="s">
        <v>212</v>
      </c>
      <c r="O70" s="113" t="s">
        <v>105</v>
      </c>
      <c r="P70" s="126">
        <v>86</v>
      </c>
      <c r="Q70" s="118">
        <v>2.91</v>
      </c>
      <c r="R70" s="128">
        <v>3.5999999999999997E-2</v>
      </c>
      <c r="S70" s="113">
        <v>10</v>
      </c>
      <c r="T70" s="80"/>
    </row>
    <row r="71" spans="2:21" s="7" customFormat="1" ht="14.1" customHeight="1" outlineLevel="2" x14ac:dyDescent="0.2">
      <c r="B71" s="120" t="s">
        <v>292</v>
      </c>
      <c r="C71" s="121" t="s">
        <v>73</v>
      </c>
      <c r="D71" s="129" t="s">
        <v>170</v>
      </c>
      <c r="E71" s="129" t="s">
        <v>187</v>
      </c>
      <c r="F71" s="123">
        <v>30</v>
      </c>
      <c r="G71" s="124">
        <v>4607076251679</v>
      </c>
      <c r="H71" s="125">
        <v>14607076251676</v>
      </c>
      <c r="I71" s="113" t="s">
        <v>373</v>
      </c>
      <c r="J71" s="120" t="s">
        <v>11</v>
      </c>
      <c r="K71" s="114" t="s">
        <v>363</v>
      </c>
      <c r="L71" s="115" t="s">
        <v>368</v>
      </c>
      <c r="M71" s="113" t="s">
        <v>13</v>
      </c>
      <c r="N71" s="122" t="s">
        <v>212</v>
      </c>
      <c r="O71" s="113" t="s">
        <v>105</v>
      </c>
      <c r="P71" s="126">
        <v>86.5</v>
      </c>
      <c r="Q71" s="118">
        <v>2.9249999999999998</v>
      </c>
      <c r="R71" s="128">
        <v>3.5999999999999997E-2</v>
      </c>
      <c r="S71" s="113">
        <v>10</v>
      </c>
      <c r="T71" s="80"/>
    </row>
    <row r="72" spans="2:21" s="7" customFormat="1" ht="14.1" customHeight="1" x14ac:dyDescent="0.2">
      <c r="B72" s="120" t="s">
        <v>290</v>
      </c>
      <c r="C72" s="131" t="s">
        <v>71</v>
      </c>
      <c r="D72" s="115" t="s">
        <v>170</v>
      </c>
      <c r="E72" s="115" t="s">
        <v>187</v>
      </c>
      <c r="F72" s="132">
        <v>30</v>
      </c>
      <c r="G72" s="133">
        <v>4607076251723</v>
      </c>
      <c r="H72" s="148">
        <v>14607076251720</v>
      </c>
      <c r="I72" s="113" t="s">
        <v>373</v>
      </c>
      <c r="J72" s="120" t="s">
        <v>11</v>
      </c>
      <c r="K72" s="114" t="s">
        <v>363</v>
      </c>
      <c r="L72" s="115" t="s">
        <v>368</v>
      </c>
      <c r="M72" s="113" t="s">
        <v>13</v>
      </c>
      <c r="N72" s="122" t="s">
        <v>212</v>
      </c>
      <c r="O72" s="113" t="s">
        <v>105</v>
      </c>
      <c r="P72" s="126">
        <v>97.5</v>
      </c>
      <c r="Q72" s="118">
        <v>3.2549999999999999</v>
      </c>
      <c r="R72" s="120">
        <v>3.5999999999999997E-2</v>
      </c>
      <c r="S72" s="113">
        <v>10</v>
      </c>
      <c r="T72" s="80"/>
    </row>
    <row r="73" spans="2:21" s="7" customFormat="1" ht="14.1" customHeight="1" outlineLevel="2" x14ac:dyDescent="0.2">
      <c r="B73" s="120" t="s">
        <v>287</v>
      </c>
      <c r="C73" s="121" t="s">
        <v>68</v>
      </c>
      <c r="D73" s="122" t="s">
        <v>170</v>
      </c>
      <c r="E73" s="122" t="s">
        <v>187</v>
      </c>
      <c r="F73" s="123">
        <v>30</v>
      </c>
      <c r="G73" s="124">
        <v>4607076251730</v>
      </c>
      <c r="H73" s="125">
        <v>14607076251737</v>
      </c>
      <c r="I73" s="113" t="s">
        <v>373</v>
      </c>
      <c r="J73" s="120" t="s">
        <v>11</v>
      </c>
      <c r="K73" s="114" t="s">
        <v>363</v>
      </c>
      <c r="L73" s="115" t="s">
        <v>368</v>
      </c>
      <c r="M73" s="113" t="s">
        <v>13</v>
      </c>
      <c r="N73" s="122" t="s">
        <v>212</v>
      </c>
      <c r="O73" s="113" t="s">
        <v>105</v>
      </c>
      <c r="P73" s="126">
        <v>81.5</v>
      </c>
      <c r="Q73" s="118">
        <v>2.7749999999999999</v>
      </c>
      <c r="R73" s="128">
        <v>3.5999999999999997E-2</v>
      </c>
      <c r="S73" s="113">
        <v>10</v>
      </c>
      <c r="T73" s="80"/>
    </row>
    <row r="74" spans="2:21" s="7" customFormat="1" ht="14.1" customHeight="1" outlineLevel="2" x14ac:dyDescent="0.2">
      <c r="B74" s="120" t="s">
        <v>288</v>
      </c>
      <c r="C74" s="121" t="s">
        <v>69</v>
      </c>
      <c r="D74" s="122" t="s">
        <v>170</v>
      </c>
      <c r="E74" s="122" t="s">
        <v>187</v>
      </c>
      <c r="F74" s="123">
        <v>25</v>
      </c>
      <c r="G74" s="124">
        <v>4607076251747</v>
      </c>
      <c r="H74" s="125">
        <v>14607076251744</v>
      </c>
      <c r="I74" s="113" t="s">
        <v>373</v>
      </c>
      <c r="J74" s="120" t="s">
        <v>11</v>
      </c>
      <c r="K74" s="114" t="s">
        <v>363</v>
      </c>
      <c r="L74" s="115" t="s">
        <v>368</v>
      </c>
      <c r="M74" s="113" t="s">
        <v>13</v>
      </c>
      <c r="N74" s="122" t="s">
        <v>212</v>
      </c>
      <c r="O74" s="113" t="s">
        <v>105</v>
      </c>
      <c r="P74" s="126">
        <v>105.5</v>
      </c>
      <c r="Q74" s="118">
        <v>2.9670000000000001</v>
      </c>
      <c r="R74" s="128">
        <v>3.5999999999999997E-2</v>
      </c>
      <c r="S74" s="113">
        <v>10</v>
      </c>
      <c r="T74" s="80"/>
    </row>
    <row r="75" spans="2:21" s="7" customFormat="1" ht="14.1" customHeight="1" x14ac:dyDescent="0.2">
      <c r="B75" s="120" t="s">
        <v>285</v>
      </c>
      <c r="C75" s="131" t="s">
        <v>66</v>
      </c>
      <c r="D75" s="115" t="s">
        <v>170</v>
      </c>
      <c r="E75" s="115" t="s">
        <v>187</v>
      </c>
      <c r="F75" s="132">
        <v>20</v>
      </c>
      <c r="G75" s="133">
        <v>4607076251754</v>
      </c>
      <c r="H75" s="148">
        <v>14607076251751</v>
      </c>
      <c r="I75" s="113" t="s">
        <v>373</v>
      </c>
      <c r="J75" s="120" t="s">
        <v>11</v>
      </c>
      <c r="K75" s="114" t="s">
        <v>363</v>
      </c>
      <c r="L75" s="115" t="s">
        <v>368</v>
      </c>
      <c r="M75" s="113" t="s">
        <v>13</v>
      </c>
      <c r="N75" s="122" t="s">
        <v>212</v>
      </c>
      <c r="O75" s="113" t="s">
        <v>105</v>
      </c>
      <c r="P75" s="126">
        <v>115.5</v>
      </c>
      <c r="Q75" s="118">
        <v>2.64</v>
      </c>
      <c r="R75" s="120">
        <v>3.5999999999999997E-2</v>
      </c>
      <c r="S75" s="113">
        <v>10</v>
      </c>
      <c r="T75" s="80"/>
    </row>
    <row r="76" spans="2:21" s="7" customFormat="1" ht="14.1" customHeight="1" outlineLevel="2" x14ac:dyDescent="0.2">
      <c r="B76" s="120" t="s">
        <v>286</v>
      </c>
      <c r="C76" s="121" t="s">
        <v>67</v>
      </c>
      <c r="D76" s="122" t="s">
        <v>170</v>
      </c>
      <c r="E76" s="122" t="s">
        <v>187</v>
      </c>
      <c r="F76" s="123">
        <v>30</v>
      </c>
      <c r="G76" s="124">
        <v>4607076251761</v>
      </c>
      <c r="H76" s="125">
        <v>14607076251768</v>
      </c>
      <c r="I76" s="113" t="s">
        <v>373</v>
      </c>
      <c r="J76" s="120" t="s">
        <v>11</v>
      </c>
      <c r="K76" s="114" t="s">
        <v>363</v>
      </c>
      <c r="L76" s="115" t="s">
        <v>368</v>
      </c>
      <c r="M76" s="113" t="s">
        <v>13</v>
      </c>
      <c r="N76" s="122" t="s">
        <v>212</v>
      </c>
      <c r="O76" s="113" t="s">
        <v>105</v>
      </c>
      <c r="P76" s="126">
        <v>83.5</v>
      </c>
      <c r="Q76" s="118">
        <v>2.835</v>
      </c>
      <c r="R76" s="128">
        <v>3.5999999999999997E-2</v>
      </c>
      <c r="S76" s="113">
        <v>10</v>
      </c>
      <c r="T76" s="80"/>
    </row>
    <row r="77" spans="2:21" s="7" customFormat="1" ht="14.1" customHeight="1" outlineLevel="2" x14ac:dyDescent="0.2">
      <c r="B77" s="120" t="s">
        <v>293</v>
      </c>
      <c r="C77" s="121" t="s">
        <v>74</v>
      </c>
      <c r="D77" s="122" t="s">
        <v>170</v>
      </c>
      <c r="E77" s="122" t="s">
        <v>187</v>
      </c>
      <c r="F77" s="123">
        <v>30</v>
      </c>
      <c r="G77" s="124">
        <v>4607076251785</v>
      </c>
      <c r="H77" s="125">
        <v>14607076251782</v>
      </c>
      <c r="I77" s="113" t="s">
        <v>373</v>
      </c>
      <c r="J77" s="120" t="s">
        <v>11</v>
      </c>
      <c r="K77" s="114" t="s">
        <v>363</v>
      </c>
      <c r="L77" s="115" t="s">
        <v>368</v>
      </c>
      <c r="M77" s="113" t="s">
        <v>13</v>
      </c>
      <c r="N77" s="122" t="s">
        <v>212</v>
      </c>
      <c r="O77" s="113" t="s">
        <v>105</v>
      </c>
      <c r="P77" s="126">
        <v>82</v>
      </c>
      <c r="Q77" s="118">
        <v>2.79</v>
      </c>
      <c r="R77" s="128">
        <v>3.5999999999999997E-2</v>
      </c>
      <c r="S77" s="113">
        <v>10</v>
      </c>
      <c r="T77" s="80"/>
    </row>
    <row r="78" spans="2:21" s="7" customFormat="1" ht="14.1" customHeight="1" outlineLevel="2" x14ac:dyDescent="0.2">
      <c r="B78" s="120" t="s">
        <v>291</v>
      </c>
      <c r="C78" s="121" t="s">
        <v>72</v>
      </c>
      <c r="D78" s="122" t="s">
        <v>170</v>
      </c>
      <c r="E78" s="122" t="s">
        <v>187</v>
      </c>
      <c r="F78" s="123">
        <v>25</v>
      </c>
      <c r="G78" s="124">
        <v>4607076251822</v>
      </c>
      <c r="H78" s="125">
        <v>14607076251829</v>
      </c>
      <c r="I78" s="113" t="s">
        <v>373</v>
      </c>
      <c r="J78" s="120" t="s">
        <v>11</v>
      </c>
      <c r="K78" s="114" t="s">
        <v>363</v>
      </c>
      <c r="L78" s="115" t="s">
        <v>368</v>
      </c>
      <c r="M78" s="113" t="s">
        <v>13</v>
      </c>
      <c r="N78" s="122" t="s">
        <v>212</v>
      </c>
      <c r="O78" s="113" t="s">
        <v>105</v>
      </c>
      <c r="P78" s="126">
        <v>101</v>
      </c>
      <c r="Q78" s="118">
        <v>2.855</v>
      </c>
      <c r="R78" s="128">
        <v>3.5999999999999997E-2</v>
      </c>
      <c r="S78" s="113">
        <v>10</v>
      </c>
      <c r="T78" s="80"/>
    </row>
    <row r="79" spans="2:21" s="7" customFormat="1" ht="14.1" customHeight="1" outlineLevel="2" x14ac:dyDescent="0.2">
      <c r="B79" s="120" t="s">
        <v>283</v>
      </c>
      <c r="C79" s="121" t="s">
        <v>64</v>
      </c>
      <c r="D79" s="122" t="s">
        <v>170</v>
      </c>
      <c r="E79" s="122" t="s">
        <v>187</v>
      </c>
      <c r="F79" s="123">
        <v>30</v>
      </c>
      <c r="G79" s="124">
        <v>4607076251839</v>
      </c>
      <c r="H79" s="125">
        <v>14607076251836</v>
      </c>
      <c r="I79" s="113" t="s">
        <v>373</v>
      </c>
      <c r="J79" s="120" t="s">
        <v>11</v>
      </c>
      <c r="K79" s="114" t="s">
        <v>363</v>
      </c>
      <c r="L79" s="115" t="s">
        <v>368</v>
      </c>
      <c r="M79" s="113" t="s">
        <v>13</v>
      </c>
      <c r="N79" s="122" t="s">
        <v>212</v>
      </c>
      <c r="O79" s="113" t="s">
        <v>105</v>
      </c>
      <c r="P79" s="126">
        <v>82</v>
      </c>
      <c r="Q79" s="118">
        <v>2.79</v>
      </c>
      <c r="R79" s="128">
        <v>3.5999999999999997E-2</v>
      </c>
      <c r="S79" s="113">
        <v>10</v>
      </c>
      <c r="T79" s="80"/>
    </row>
    <row r="80" spans="2:21" s="7" customFormat="1" ht="14.1" customHeight="1" outlineLevel="2" x14ac:dyDescent="0.2">
      <c r="B80" s="120" t="s">
        <v>284</v>
      </c>
      <c r="C80" s="121" t="s">
        <v>65</v>
      </c>
      <c r="D80" s="122" t="s">
        <v>170</v>
      </c>
      <c r="E80" s="122" t="s">
        <v>187</v>
      </c>
      <c r="F80" s="123">
        <v>25</v>
      </c>
      <c r="G80" s="124">
        <v>4607076251860</v>
      </c>
      <c r="H80" s="125">
        <v>14607076251867</v>
      </c>
      <c r="I80" s="113" t="s">
        <v>373</v>
      </c>
      <c r="J80" s="120" t="s">
        <v>11</v>
      </c>
      <c r="K80" s="114" t="s">
        <v>363</v>
      </c>
      <c r="L80" s="115" t="s">
        <v>368</v>
      </c>
      <c r="M80" s="113" t="s">
        <v>13</v>
      </c>
      <c r="N80" s="122" t="s">
        <v>212</v>
      </c>
      <c r="O80" s="113" t="s">
        <v>105</v>
      </c>
      <c r="P80" s="126">
        <v>109.5</v>
      </c>
      <c r="Q80" s="118">
        <v>3.0670000000000002</v>
      </c>
      <c r="R80" s="128">
        <v>3.5999999999999997E-2</v>
      </c>
      <c r="S80" s="113">
        <v>10</v>
      </c>
      <c r="T80" s="80"/>
    </row>
    <row r="81" spans="2:20" s="78" customFormat="1" ht="14.1" customHeight="1" outlineLevel="2" x14ac:dyDescent="0.2">
      <c r="B81" s="122"/>
      <c r="C81" s="147"/>
      <c r="D81" s="149" t="s">
        <v>198</v>
      </c>
      <c r="E81" s="149"/>
      <c r="F81" s="123"/>
      <c r="G81" s="124"/>
      <c r="H81" s="150"/>
      <c r="I81" s="123"/>
      <c r="J81" s="120"/>
      <c r="K81" s="146"/>
      <c r="L81" s="122"/>
      <c r="M81" s="123"/>
      <c r="N81" s="123"/>
      <c r="O81" s="123"/>
      <c r="P81" s="123"/>
      <c r="Q81" s="123"/>
      <c r="R81" s="151"/>
      <c r="S81" s="123"/>
      <c r="T81" s="81"/>
    </row>
    <row r="82" spans="2:20" s="7" customFormat="1" ht="14.1" customHeight="1" outlineLevel="2" x14ac:dyDescent="0.2">
      <c r="B82" s="120" t="s">
        <v>299</v>
      </c>
      <c r="C82" s="121" t="s">
        <v>87</v>
      </c>
      <c r="D82" s="129" t="s">
        <v>170</v>
      </c>
      <c r="E82" s="129" t="s">
        <v>187</v>
      </c>
      <c r="F82" s="123">
        <v>50</v>
      </c>
      <c r="G82" s="124">
        <v>4607076250849</v>
      </c>
      <c r="H82" s="125">
        <v>14607076250846</v>
      </c>
      <c r="I82" s="113" t="s">
        <v>373</v>
      </c>
      <c r="J82" s="120" t="s">
        <v>11</v>
      </c>
      <c r="K82" s="114" t="s">
        <v>363</v>
      </c>
      <c r="L82" s="115" t="s">
        <v>368</v>
      </c>
      <c r="M82" s="113" t="s">
        <v>13</v>
      </c>
      <c r="N82" s="122" t="s">
        <v>212</v>
      </c>
      <c r="O82" s="113" t="s">
        <v>105</v>
      </c>
      <c r="P82" s="126">
        <v>75</v>
      </c>
      <c r="Q82" s="118">
        <v>4.08</v>
      </c>
      <c r="R82" s="128">
        <v>3.5999999999999997E-2</v>
      </c>
      <c r="S82" s="113">
        <v>10</v>
      </c>
      <c r="T82" s="80"/>
    </row>
    <row r="83" spans="2:20" s="7" customFormat="1" ht="14.1" customHeight="1" outlineLevel="2" x14ac:dyDescent="0.2">
      <c r="B83" s="120" t="s">
        <v>300</v>
      </c>
      <c r="C83" s="121" t="s">
        <v>88</v>
      </c>
      <c r="D83" s="129" t="s">
        <v>170</v>
      </c>
      <c r="E83" s="129" t="s">
        <v>187</v>
      </c>
      <c r="F83" s="123">
        <v>50</v>
      </c>
      <c r="G83" s="124">
        <v>4607076250856</v>
      </c>
      <c r="H83" s="125">
        <v>14607076250853</v>
      </c>
      <c r="I83" s="113" t="s">
        <v>373</v>
      </c>
      <c r="J83" s="120" t="s">
        <v>11</v>
      </c>
      <c r="K83" s="114" t="s">
        <v>363</v>
      </c>
      <c r="L83" s="115" t="s">
        <v>368</v>
      </c>
      <c r="M83" s="113" t="s">
        <v>13</v>
      </c>
      <c r="N83" s="122" t="s">
        <v>212</v>
      </c>
      <c r="O83" s="113" t="s">
        <v>105</v>
      </c>
      <c r="P83" s="126">
        <v>74.5</v>
      </c>
      <c r="Q83" s="118">
        <v>4.0549999999999997</v>
      </c>
      <c r="R83" s="128">
        <v>3.5999999999999997E-2</v>
      </c>
      <c r="S83" s="113">
        <v>10</v>
      </c>
      <c r="T83" s="80"/>
    </row>
    <row r="84" spans="2:20" s="7" customFormat="1" ht="14.1" customHeight="1" outlineLevel="2" x14ac:dyDescent="0.2">
      <c r="B84" s="120" t="s">
        <v>301</v>
      </c>
      <c r="C84" s="121" t="s">
        <v>89</v>
      </c>
      <c r="D84" s="129" t="s">
        <v>170</v>
      </c>
      <c r="E84" s="129" t="s">
        <v>187</v>
      </c>
      <c r="F84" s="123">
        <v>30</v>
      </c>
      <c r="G84" s="152">
        <v>4607076250863</v>
      </c>
      <c r="H84" s="125">
        <v>14607076250860</v>
      </c>
      <c r="I84" s="113" t="s">
        <v>373</v>
      </c>
      <c r="J84" s="120" t="s">
        <v>11</v>
      </c>
      <c r="K84" s="114" t="s">
        <v>363</v>
      </c>
      <c r="L84" s="115" t="s">
        <v>368</v>
      </c>
      <c r="M84" s="113" t="s">
        <v>13</v>
      </c>
      <c r="N84" s="122" t="s">
        <v>212</v>
      </c>
      <c r="O84" s="113" t="s">
        <v>105</v>
      </c>
      <c r="P84" s="126">
        <v>116.5</v>
      </c>
      <c r="Q84" s="118">
        <v>3.8250000000000002</v>
      </c>
      <c r="R84" s="128">
        <v>3.5999999999999997E-2</v>
      </c>
      <c r="S84" s="113">
        <v>10</v>
      </c>
      <c r="T84" s="80"/>
    </row>
    <row r="85" spans="2:20" s="7" customFormat="1" ht="14.1" customHeight="1" outlineLevel="2" x14ac:dyDescent="0.2">
      <c r="B85" s="120" t="s">
        <v>302</v>
      </c>
      <c r="C85" s="121" t="s">
        <v>90</v>
      </c>
      <c r="D85" s="129" t="s">
        <v>170</v>
      </c>
      <c r="E85" s="129" t="s">
        <v>187</v>
      </c>
      <c r="F85" s="123">
        <v>30</v>
      </c>
      <c r="G85" s="124">
        <v>4607076250870</v>
      </c>
      <c r="H85" s="125">
        <v>14607076250877</v>
      </c>
      <c r="I85" s="113" t="s">
        <v>373</v>
      </c>
      <c r="J85" s="120" t="s">
        <v>11</v>
      </c>
      <c r="K85" s="114" t="s">
        <v>363</v>
      </c>
      <c r="L85" s="115" t="s">
        <v>368</v>
      </c>
      <c r="M85" s="113" t="s">
        <v>13</v>
      </c>
      <c r="N85" s="122" t="s">
        <v>212</v>
      </c>
      <c r="O85" s="113" t="s">
        <v>105</v>
      </c>
      <c r="P85" s="126">
        <v>109</v>
      </c>
      <c r="Q85" s="118">
        <v>3.6</v>
      </c>
      <c r="R85" s="128">
        <v>3.5999999999999997E-2</v>
      </c>
      <c r="S85" s="113">
        <v>10</v>
      </c>
      <c r="T85" s="80"/>
    </row>
    <row r="86" spans="2:20" s="7" customFormat="1" ht="14.1" customHeight="1" outlineLevel="2" x14ac:dyDescent="0.2">
      <c r="B86" s="120" t="s">
        <v>303</v>
      </c>
      <c r="C86" s="121" t="s">
        <v>91</v>
      </c>
      <c r="D86" s="129" t="s">
        <v>170</v>
      </c>
      <c r="E86" s="129" t="s">
        <v>187</v>
      </c>
      <c r="F86" s="123">
        <v>35</v>
      </c>
      <c r="G86" s="124">
        <v>4607076250887</v>
      </c>
      <c r="H86" s="125">
        <v>14607076250884</v>
      </c>
      <c r="I86" s="113" t="s">
        <v>373</v>
      </c>
      <c r="J86" s="120" t="s">
        <v>11</v>
      </c>
      <c r="K86" s="114" t="s">
        <v>363</v>
      </c>
      <c r="L86" s="115" t="s">
        <v>368</v>
      </c>
      <c r="M86" s="113" t="s">
        <v>13</v>
      </c>
      <c r="N86" s="122" t="s">
        <v>212</v>
      </c>
      <c r="O86" s="113" t="s">
        <v>105</v>
      </c>
      <c r="P86" s="126">
        <v>105</v>
      </c>
      <c r="Q86" s="118">
        <v>4.0049999999999999</v>
      </c>
      <c r="R86" s="128">
        <v>3.5999999999999997E-2</v>
      </c>
      <c r="S86" s="113">
        <v>10</v>
      </c>
      <c r="T86" s="80"/>
    </row>
    <row r="87" spans="2:20" s="7" customFormat="1" ht="14.1" customHeight="1" outlineLevel="2" x14ac:dyDescent="0.2">
      <c r="B87" s="120" t="s">
        <v>294</v>
      </c>
      <c r="C87" s="121" t="s">
        <v>78</v>
      </c>
      <c r="D87" s="122" t="s">
        <v>170</v>
      </c>
      <c r="E87" s="122" t="s">
        <v>187</v>
      </c>
      <c r="F87" s="123">
        <v>30</v>
      </c>
      <c r="G87" s="124">
        <v>4607076251792</v>
      </c>
      <c r="H87" s="125">
        <v>14607076251799</v>
      </c>
      <c r="I87" s="113" t="s">
        <v>373</v>
      </c>
      <c r="J87" s="120" t="s">
        <v>11</v>
      </c>
      <c r="K87" s="114" t="s">
        <v>363</v>
      </c>
      <c r="L87" s="115" t="s">
        <v>368</v>
      </c>
      <c r="M87" s="113" t="s">
        <v>13</v>
      </c>
      <c r="N87" s="122" t="s">
        <v>212</v>
      </c>
      <c r="O87" s="113" t="s">
        <v>105</v>
      </c>
      <c r="P87" s="126">
        <v>91</v>
      </c>
      <c r="Q87" s="118">
        <v>3.06</v>
      </c>
      <c r="R87" s="128">
        <v>3.5999999999999997E-2</v>
      </c>
      <c r="S87" s="113">
        <v>10</v>
      </c>
      <c r="T87" s="80"/>
    </row>
    <row r="88" spans="2:20" s="7" customFormat="1" ht="14.1" customHeight="1" x14ac:dyDescent="0.2">
      <c r="B88" s="120" t="s">
        <v>295</v>
      </c>
      <c r="C88" s="131" t="s">
        <v>79</v>
      </c>
      <c r="D88" s="115" t="s">
        <v>170</v>
      </c>
      <c r="E88" s="115" t="s">
        <v>187</v>
      </c>
      <c r="F88" s="132">
        <v>30</v>
      </c>
      <c r="G88" s="133">
        <v>4607076251808</v>
      </c>
      <c r="H88" s="148">
        <v>14607076251805</v>
      </c>
      <c r="I88" s="113" t="s">
        <v>373</v>
      </c>
      <c r="J88" s="120" t="s">
        <v>11</v>
      </c>
      <c r="K88" s="114" t="s">
        <v>363</v>
      </c>
      <c r="L88" s="115" t="s">
        <v>368</v>
      </c>
      <c r="M88" s="113" t="s">
        <v>13</v>
      </c>
      <c r="N88" s="122" t="s">
        <v>212</v>
      </c>
      <c r="O88" s="113" t="s">
        <v>105</v>
      </c>
      <c r="P88" s="126">
        <v>89</v>
      </c>
      <c r="Q88" s="118">
        <v>3</v>
      </c>
      <c r="R88" s="120">
        <v>3.5999999999999997E-2</v>
      </c>
      <c r="S88" s="113">
        <v>10</v>
      </c>
      <c r="T88" s="80"/>
    </row>
    <row r="89" spans="2:20" s="7" customFormat="1" ht="14.1" customHeight="1" outlineLevel="2" x14ac:dyDescent="0.2">
      <c r="B89" s="120" t="s">
        <v>304</v>
      </c>
      <c r="C89" s="121" t="s">
        <v>111</v>
      </c>
      <c r="D89" s="122" t="s">
        <v>170</v>
      </c>
      <c r="E89" s="122" t="s">
        <v>187</v>
      </c>
      <c r="F89" s="123">
        <v>30</v>
      </c>
      <c r="G89" s="124">
        <v>4607076251846</v>
      </c>
      <c r="H89" s="125">
        <v>14607076251843</v>
      </c>
      <c r="I89" s="113" t="s">
        <v>373</v>
      </c>
      <c r="J89" s="120" t="s">
        <v>11</v>
      </c>
      <c r="K89" s="114" t="s">
        <v>363</v>
      </c>
      <c r="L89" s="115" t="s">
        <v>368</v>
      </c>
      <c r="M89" s="113" t="s">
        <v>13</v>
      </c>
      <c r="N89" s="122" t="s">
        <v>212</v>
      </c>
      <c r="O89" s="113" t="s">
        <v>105</v>
      </c>
      <c r="P89" s="126">
        <v>95.5</v>
      </c>
      <c r="Q89" s="118">
        <v>3.1949999999999998</v>
      </c>
      <c r="R89" s="128">
        <v>3.5999999999999997E-2</v>
      </c>
      <c r="S89" s="113">
        <v>10</v>
      </c>
      <c r="T89" s="80"/>
    </row>
    <row r="90" spans="2:20" s="7" customFormat="1" ht="14.1" customHeight="1" outlineLevel="2" x14ac:dyDescent="0.2">
      <c r="B90" s="120" t="s">
        <v>305</v>
      </c>
      <c r="C90" s="121" t="s">
        <v>112</v>
      </c>
      <c r="D90" s="122" t="s">
        <v>170</v>
      </c>
      <c r="E90" s="122" t="s">
        <v>187</v>
      </c>
      <c r="F90" s="123">
        <v>30</v>
      </c>
      <c r="G90" s="124">
        <v>4607076251853</v>
      </c>
      <c r="H90" s="125">
        <v>14607076251850</v>
      </c>
      <c r="I90" s="113" t="s">
        <v>373</v>
      </c>
      <c r="J90" s="120" t="s">
        <v>11</v>
      </c>
      <c r="K90" s="114" t="s">
        <v>363</v>
      </c>
      <c r="L90" s="115" t="s">
        <v>368</v>
      </c>
      <c r="M90" s="113" t="s">
        <v>13</v>
      </c>
      <c r="N90" s="122" t="s">
        <v>212</v>
      </c>
      <c r="O90" s="113" t="s">
        <v>105</v>
      </c>
      <c r="P90" s="126">
        <v>103</v>
      </c>
      <c r="Q90" s="118">
        <v>3.42</v>
      </c>
      <c r="R90" s="128">
        <v>3.5999999999999997E-2</v>
      </c>
      <c r="S90" s="113">
        <v>10</v>
      </c>
      <c r="T90" s="80"/>
    </row>
    <row r="91" spans="2:20" s="78" customFormat="1" ht="14.1" customHeight="1" outlineLevel="2" x14ac:dyDescent="0.2">
      <c r="B91" s="115"/>
      <c r="C91" s="143"/>
      <c r="D91" s="149" t="s">
        <v>197</v>
      </c>
      <c r="E91" s="149"/>
      <c r="F91" s="132"/>
      <c r="G91" s="133"/>
      <c r="H91" s="150"/>
      <c r="I91" s="123"/>
      <c r="J91" s="120"/>
      <c r="K91" s="146"/>
      <c r="L91" s="122"/>
      <c r="M91" s="123"/>
      <c r="N91" s="132"/>
      <c r="O91" s="123"/>
      <c r="P91" s="132"/>
      <c r="Q91" s="132"/>
      <c r="R91" s="151"/>
      <c r="S91" s="123"/>
    </row>
    <row r="92" spans="2:20" s="7" customFormat="1" ht="14.1" customHeight="1" outlineLevel="2" x14ac:dyDescent="0.2">
      <c r="B92" s="120" t="s">
        <v>296</v>
      </c>
      <c r="C92" s="121" t="s">
        <v>75</v>
      </c>
      <c r="D92" s="129" t="s">
        <v>170</v>
      </c>
      <c r="E92" s="129" t="s">
        <v>187</v>
      </c>
      <c r="F92" s="123">
        <v>50</v>
      </c>
      <c r="G92" s="124">
        <v>4607076251686</v>
      </c>
      <c r="H92" s="125">
        <v>14607076251683</v>
      </c>
      <c r="I92" s="113" t="s">
        <v>373</v>
      </c>
      <c r="J92" s="120" t="s">
        <v>11</v>
      </c>
      <c r="K92" s="114" t="s">
        <v>363</v>
      </c>
      <c r="L92" s="115" t="s">
        <v>368</v>
      </c>
      <c r="M92" s="113" t="s">
        <v>13</v>
      </c>
      <c r="N92" s="122" t="s">
        <v>212</v>
      </c>
      <c r="O92" s="113" t="s">
        <v>105</v>
      </c>
      <c r="P92" s="126">
        <v>48</v>
      </c>
      <c r="Q92" s="118">
        <v>2.73</v>
      </c>
      <c r="R92" s="128">
        <v>3.5999999999999997E-2</v>
      </c>
      <c r="S92" s="113">
        <v>10</v>
      </c>
      <c r="T92" s="80"/>
    </row>
    <row r="93" spans="2:20" s="7" customFormat="1" ht="14.1" customHeight="1" outlineLevel="2" x14ac:dyDescent="0.2">
      <c r="B93" s="120" t="s">
        <v>297</v>
      </c>
      <c r="C93" s="121" t="s">
        <v>76</v>
      </c>
      <c r="D93" s="129" t="s">
        <v>170</v>
      </c>
      <c r="E93" s="129" t="s">
        <v>187</v>
      </c>
      <c r="F93" s="123">
        <v>50</v>
      </c>
      <c r="G93" s="124">
        <v>4607076251693</v>
      </c>
      <c r="H93" s="125">
        <v>14607076251690</v>
      </c>
      <c r="I93" s="113" t="s">
        <v>373</v>
      </c>
      <c r="J93" s="120" t="s">
        <v>11</v>
      </c>
      <c r="K93" s="114" t="s">
        <v>363</v>
      </c>
      <c r="L93" s="115" t="s">
        <v>368</v>
      </c>
      <c r="M93" s="113" t="s">
        <v>13</v>
      </c>
      <c r="N93" s="122" t="s">
        <v>212</v>
      </c>
      <c r="O93" s="113" t="s">
        <v>105</v>
      </c>
      <c r="P93" s="126">
        <v>54</v>
      </c>
      <c r="Q93" s="118">
        <v>3.03</v>
      </c>
      <c r="R93" s="128">
        <v>3.5999999999999997E-2</v>
      </c>
      <c r="S93" s="113">
        <v>10</v>
      </c>
      <c r="T93" s="80"/>
    </row>
    <row r="94" spans="2:20" s="7" customFormat="1" ht="14.1" customHeight="1" outlineLevel="2" x14ac:dyDescent="0.2">
      <c r="B94" s="120" t="s">
        <v>298</v>
      </c>
      <c r="C94" s="121" t="s">
        <v>77</v>
      </c>
      <c r="D94" s="129" t="s">
        <v>170</v>
      </c>
      <c r="E94" s="129" t="s">
        <v>187</v>
      </c>
      <c r="F94" s="123">
        <v>50</v>
      </c>
      <c r="G94" s="124">
        <v>4607076251716</v>
      </c>
      <c r="H94" s="125">
        <v>14607076251713</v>
      </c>
      <c r="I94" s="113" t="s">
        <v>373</v>
      </c>
      <c r="J94" s="120" t="s">
        <v>11</v>
      </c>
      <c r="K94" s="114" t="s">
        <v>363</v>
      </c>
      <c r="L94" s="115" t="s">
        <v>368</v>
      </c>
      <c r="M94" s="113" t="s">
        <v>13</v>
      </c>
      <c r="N94" s="122" t="s">
        <v>212</v>
      </c>
      <c r="O94" s="113" t="s">
        <v>105</v>
      </c>
      <c r="P94" s="126">
        <v>63.5</v>
      </c>
      <c r="Q94" s="118">
        <v>3.5049999999999999</v>
      </c>
      <c r="R94" s="128">
        <v>3.5999999999999997E-2</v>
      </c>
      <c r="S94" s="113">
        <v>10</v>
      </c>
      <c r="T94" s="80"/>
    </row>
    <row r="95" spans="2:20" s="7" customFormat="1" ht="14.1" customHeight="1" outlineLevel="2" x14ac:dyDescent="0.2">
      <c r="B95" s="122"/>
      <c r="C95" s="147"/>
      <c r="D95" s="153" t="s">
        <v>192</v>
      </c>
      <c r="E95" s="153"/>
      <c r="F95" s="123"/>
      <c r="G95" s="124"/>
      <c r="H95" s="125" t="s">
        <v>154</v>
      </c>
      <c r="I95" s="113"/>
      <c r="J95" s="120"/>
      <c r="K95" s="154"/>
      <c r="L95" s="122"/>
      <c r="M95" s="113"/>
      <c r="N95" s="113"/>
      <c r="O95" s="113"/>
      <c r="P95" s="126"/>
      <c r="Q95" s="126"/>
      <c r="R95" s="128"/>
      <c r="S95" s="113"/>
      <c r="T95" s="80"/>
    </row>
    <row r="96" spans="2:20" s="7" customFormat="1" ht="14.1" customHeight="1" outlineLevel="2" x14ac:dyDescent="0.2">
      <c r="B96" s="120" t="s">
        <v>264</v>
      </c>
      <c r="C96" s="121" t="s">
        <v>35</v>
      </c>
      <c r="D96" s="129" t="s">
        <v>170</v>
      </c>
      <c r="E96" s="129" t="s">
        <v>186</v>
      </c>
      <c r="F96" s="123">
        <v>40</v>
      </c>
      <c r="G96" s="124">
        <v>4607076251617</v>
      </c>
      <c r="H96" s="125">
        <v>14607076251614</v>
      </c>
      <c r="I96" s="113" t="s">
        <v>373</v>
      </c>
      <c r="J96" s="120" t="s">
        <v>11</v>
      </c>
      <c r="K96" s="114" t="s">
        <v>363</v>
      </c>
      <c r="L96" s="115" t="s">
        <v>368</v>
      </c>
      <c r="M96" s="113" t="s">
        <v>13</v>
      </c>
      <c r="N96" s="122" t="s">
        <v>212</v>
      </c>
      <c r="O96" s="113" t="s">
        <v>105</v>
      </c>
      <c r="P96" s="126">
        <v>75</v>
      </c>
      <c r="Q96" s="118">
        <v>3.33</v>
      </c>
      <c r="R96" s="128">
        <v>3.5999999999999997E-2</v>
      </c>
      <c r="S96" s="113">
        <v>10</v>
      </c>
      <c r="T96" s="80"/>
    </row>
    <row r="97" spans="2:20" s="7" customFormat="1" ht="14.1" customHeight="1" outlineLevel="2" x14ac:dyDescent="0.2">
      <c r="B97" s="120" t="s">
        <v>265</v>
      </c>
      <c r="C97" s="121" t="s">
        <v>36</v>
      </c>
      <c r="D97" s="129" t="s">
        <v>170</v>
      </c>
      <c r="E97" s="129" t="s">
        <v>186</v>
      </c>
      <c r="F97" s="123">
        <v>40</v>
      </c>
      <c r="G97" s="124">
        <v>4607076251624</v>
      </c>
      <c r="H97" s="125">
        <v>14607076251621</v>
      </c>
      <c r="I97" s="113" t="s">
        <v>373</v>
      </c>
      <c r="J97" s="120" t="s">
        <v>11</v>
      </c>
      <c r="K97" s="114" t="s">
        <v>363</v>
      </c>
      <c r="L97" s="115" t="s">
        <v>368</v>
      </c>
      <c r="M97" s="113" t="s">
        <v>13</v>
      </c>
      <c r="N97" s="122" t="s">
        <v>212</v>
      </c>
      <c r="O97" s="113" t="s">
        <v>105</v>
      </c>
      <c r="P97" s="126">
        <v>73.5</v>
      </c>
      <c r="Q97" s="118">
        <v>3.27</v>
      </c>
      <c r="R97" s="128">
        <v>3.5999999999999997E-2</v>
      </c>
      <c r="S97" s="113">
        <v>10</v>
      </c>
      <c r="T97" s="80"/>
    </row>
    <row r="98" spans="2:20" s="7" customFormat="1" ht="14.1" customHeight="1" outlineLevel="2" x14ac:dyDescent="0.2">
      <c r="B98" s="120" t="s">
        <v>266</v>
      </c>
      <c r="C98" s="121" t="s">
        <v>37</v>
      </c>
      <c r="D98" s="129" t="s">
        <v>170</v>
      </c>
      <c r="E98" s="129" t="s">
        <v>186</v>
      </c>
      <c r="F98" s="123">
        <v>40</v>
      </c>
      <c r="G98" s="124">
        <v>4607076251631</v>
      </c>
      <c r="H98" s="125">
        <v>14607076251638</v>
      </c>
      <c r="I98" s="113" t="s">
        <v>373</v>
      </c>
      <c r="J98" s="120" t="s">
        <v>11</v>
      </c>
      <c r="K98" s="114" t="s">
        <v>363</v>
      </c>
      <c r="L98" s="115" t="s">
        <v>368</v>
      </c>
      <c r="M98" s="113" t="s">
        <v>13</v>
      </c>
      <c r="N98" s="122" t="s">
        <v>212</v>
      </c>
      <c r="O98" s="113" t="s">
        <v>105</v>
      </c>
      <c r="P98" s="126">
        <v>50.5</v>
      </c>
      <c r="Q98" s="118">
        <v>2.35</v>
      </c>
      <c r="R98" s="128">
        <v>3.5999999999999997E-2</v>
      </c>
      <c r="S98" s="113">
        <v>10</v>
      </c>
      <c r="T98" s="80"/>
    </row>
    <row r="99" spans="2:20" s="7" customFormat="1" ht="14.1" customHeight="1" outlineLevel="2" x14ac:dyDescent="0.2">
      <c r="B99" s="120" t="s">
        <v>267</v>
      </c>
      <c r="C99" s="121" t="s">
        <v>38</v>
      </c>
      <c r="D99" s="129" t="s">
        <v>170</v>
      </c>
      <c r="E99" s="129" t="s">
        <v>186</v>
      </c>
      <c r="F99" s="123">
        <v>40</v>
      </c>
      <c r="G99" s="124">
        <v>4607076251648</v>
      </c>
      <c r="H99" s="125">
        <v>14607076251645</v>
      </c>
      <c r="I99" s="113" t="s">
        <v>373</v>
      </c>
      <c r="J99" s="120" t="s">
        <v>11</v>
      </c>
      <c r="K99" s="114" t="s">
        <v>363</v>
      </c>
      <c r="L99" s="115" t="s">
        <v>368</v>
      </c>
      <c r="M99" s="113" t="s">
        <v>13</v>
      </c>
      <c r="N99" s="122" t="s">
        <v>212</v>
      </c>
      <c r="O99" s="113" t="s">
        <v>105</v>
      </c>
      <c r="P99" s="126">
        <v>38.5</v>
      </c>
      <c r="Q99" s="118">
        <v>1.87</v>
      </c>
      <c r="R99" s="128">
        <v>3.5999999999999997E-2</v>
      </c>
      <c r="S99" s="113">
        <v>10</v>
      </c>
      <c r="T99" s="80"/>
    </row>
    <row r="100" spans="2:20" s="7" customFormat="1" ht="14.1" customHeight="1" outlineLevel="2" x14ac:dyDescent="0.2">
      <c r="B100" s="122"/>
      <c r="C100" s="147"/>
      <c r="D100" s="153" t="s">
        <v>193</v>
      </c>
      <c r="E100" s="153"/>
      <c r="F100" s="123"/>
      <c r="G100" s="124"/>
      <c r="H100" s="150"/>
      <c r="I100" s="123"/>
      <c r="J100" s="120"/>
      <c r="K100" s="146"/>
      <c r="L100" s="122"/>
      <c r="M100" s="123"/>
      <c r="N100" s="123"/>
      <c r="O100" s="123"/>
      <c r="P100" s="123"/>
      <c r="Q100" s="123"/>
      <c r="R100" s="151"/>
      <c r="S100" s="123"/>
      <c r="T100" s="80"/>
    </row>
    <row r="101" spans="2:20" s="7" customFormat="1" outlineLevel="1" x14ac:dyDescent="0.2">
      <c r="B101" s="120" t="s">
        <v>314</v>
      </c>
      <c r="C101" s="121" t="s">
        <v>42</v>
      </c>
      <c r="D101" s="122" t="s">
        <v>170</v>
      </c>
      <c r="E101" s="122" t="s">
        <v>200</v>
      </c>
      <c r="F101" s="123">
        <v>100</v>
      </c>
      <c r="G101" s="124">
        <v>4607076250559</v>
      </c>
      <c r="H101" s="125">
        <v>14607076250556</v>
      </c>
      <c r="I101" s="113" t="s">
        <v>373</v>
      </c>
      <c r="J101" s="120" t="s">
        <v>11</v>
      </c>
      <c r="K101" s="114" t="s">
        <v>363</v>
      </c>
      <c r="L101" s="115" t="s">
        <v>368</v>
      </c>
      <c r="M101" s="113" t="s">
        <v>13</v>
      </c>
      <c r="N101" s="122" t="s">
        <v>370</v>
      </c>
      <c r="O101" s="113" t="s">
        <v>105</v>
      </c>
      <c r="P101" s="126">
        <v>18.5</v>
      </c>
      <c r="Q101" s="118">
        <v>2.1800000000000002</v>
      </c>
      <c r="R101" s="120">
        <v>3.5999999999999997E-2</v>
      </c>
      <c r="S101" s="113">
        <v>10</v>
      </c>
      <c r="T101" s="80"/>
    </row>
    <row r="102" spans="2:20" s="7" customFormat="1" x14ac:dyDescent="0.2">
      <c r="B102" s="120" t="s">
        <v>315</v>
      </c>
      <c r="C102" s="121" t="s">
        <v>43</v>
      </c>
      <c r="D102" s="115" t="s">
        <v>170</v>
      </c>
      <c r="E102" s="115" t="s">
        <v>200</v>
      </c>
      <c r="F102" s="123">
        <v>60</v>
      </c>
      <c r="G102" s="124">
        <v>4607076250573</v>
      </c>
      <c r="H102" s="125">
        <v>14607076250570</v>
      </c>
      <c r="I102" s="113" t="s">
        <v>373</v>
      </c>
      <c r="J102" s="120" t="s">
        <v>11</v>
      </c>
      <c r="K102" s="114" t="s">
        <v>363</v>
      </c>
      <c r="L102" s="115" t="s">
        <v>368</v>
      </c>
      <c r="M102" s="113" t="s">
        <v>13</v>
      </c>
      <c r="N102" s="122" t="s">
        <v>370</v>
      </c>
      <c r="O102" s="113" t="s">
        <v>105</v>
      </c>
      <c r="P102" s="126">
        <v>22</v>
      </c>
      <c r="Q102" s="118">
        <v>1.65</v>
      </c>
      <c r="R102" s="120">
        <v>3.5999999999999997E-2</v>
      </c>
      <c r="S102" s="113">
        <v>10</v>
      </c>
      <c r="T102" s="80"/>
    </row>
    <row r="103" spans="2:20" s="7" customFormat="1" ht="14.1" customHeight="1" x14ac:dyDescent="0.2">
      <c r="B103" s="130" t="s">
        <v>316</v>
      </c>
      <c r="C103" s="131" t="s">
        <v>44</v>
      </c>
      <c r="D103" s="115" t="s">
        <v>170</v>
      </c>
      <c r="E103" s="115" t="s">
        <v>200</v>
      </c>
      <c r="F103" s="132">
        <v>60</v>
      </c>
      <c r="G103" s="133">
        <v>4607076250597</v>
      </c>
      <c r="H103" s="148">
        <v>14607076250594</v>
      </c>
      <c r="I103" s="113" t="s">
        <v>373</v>
      </c>
      <c r="J103" s="130" t="s">
        <v>11</v>
      </c>
      <c r="K103" s="114" t="s">
        <v>363</v>
      </c>
      <c r="L103" s="115" t="s">
        <v>368</v>
      </c>
      <c r="M103" s="155" t="s">
        <v>13</v>
      </c>
      <c r="N103" s="122" t="s">
        <v>370</v>
      </c>
      <c r="O103" s="113" t="s">
        <v>105</v>
      </c>
      <c r="P103" s="126">
        <v>22.5</v>
      </c>
      <c r="Q103" s="118">
        <v>1.68</v>
      </c>
      <c r="R103" s="120">
        <v>3.5999999999999997E-2</v>
      </c>
      <c r="S103" s="113">
        <v>10</v>
      </c>
      <c r="T103" s="80"/>
    </row>
    <row r="104" spans="2:20" s="7" customFormat="1" ht="14.1" customHeight="1" outlineLevel="2" x14ac:dyDescent="0.2">
      <c r="B104" s="120" t="s">
        <v>317</v>
      </c>
      <c r="C104" s="121" t="s">
        <v>45</v>
      </c>
      <c r="D104" s="122" t="s">
        <v>170</v>
      </c>
      <c r="E104" s="122" t="s">
        <v>200</v>
      </c>
      <c r="F104" s="123">
        <v>50</v>
      </c>
      <c r="G104" s="124">
        <v>4607076250610</v>
      </c>
      <c r="H104" s="125">
        <v>14607076250617</v>
      </c>
      <c r="I104" s="113" t="s">
        <v>373</v>
      </c>
      <c r="J104" s="120" t="s">
        <v>11</v>
      </c>
      <c r="K104" s="114" t="s">
        <v>363</v>
      </c>
      <c r="L104" s="115" t="s">
        <v>368</v>
      </c>
      <c r="M104" s="113" t="s">
        <v>13</v>
      </c>
      <c r="N104" s="122" t="s">
        <v>370</v>
      </c>
      <c r="O104" s="113" t="s">
        <v>105</v>
      </c>
      <c r="P104" s="126">
        <v>37.5</v>
      </c>
      <c r="Q104" s="118">
        <v>2.2050000000000001</v>
      </c>
      <c r="R104" s="128">
        <v>3.5999999999999997E-2</v>
      </c>
      <c r="S104" s="113">
        <v>10</v>
      </c>
      <c r="T104" s="80"/>
    </row>
    <row r="105" spans="2:20" s="7" customFormat="1" outlineLevel="2" x14ac:dyDescent="0.2">
      <c r="B105" s="120" t="s">
        <v>352</v>
      </c>
      <c r="C105" s="121" t="s">
        <v>351</v>
      </c>
      <c r="D105" s="122" t="s">
        <v>170</v>
      </c>
      <c r="E105" s="122" t="s">
        <v>390</v>
      </c>
      <c r="F105" s="123">
        <v>15</v>
      </c>
      <c r="G105" s="124">
        <v>4607076252485</v>
      </c>
      <c r="H105" s="125">
        <v>14607076252482</v>
      </c>
      <c r="I105" s="113" t="s">
        <v>373</v>
      </c>
      <c r="J105" s="122" t="s">
        <v>11</v>
      </c>
      <c r="K105" s="114" t="s">
        <v>363</v>
      </c>
      <c r="L105" s="115" t="s">
        <v>368</v>
      </c>
      <c r="M105" s="113" t="s">
        <v>13</v>
      </c>
      <c r="N105" s="122" t="s">
        <v>370</v>
      </c>
      <c r="O105" s="123" t="s">
        <v>105</v>
      </c>
      <c r="P105" s="126">
        <v>120.5</v>
      </c>
      <c r="Q105" s="118">
        <v>2.137</v>
      </c>
      <c r="R105" s="128">
        <v>3.5999999999999997E-2</v>
      </c>
      <c r="S105" s="113">
        <v>10</v>
      </c>
      <c r="T105" s="80"/>
    </row>
    <row r="106" spans="2:20" s="7" customFormat="1" outlineLevel="2" x14ac:dyDescent="0.2">
      <c r="B106" s="120" t="s">
        <v>359</v>
      </c>
      <c r="C106" s="121" t="s">
        <v>357</v>
      </c>
      <c r="D106" s="122" t="s">
        <v>170</v>
      </c>
      <c r="E106" s="115" t="s">
        <v>372</v>
      </c>
      <c r="F106" s="123">
        <v>20</v>
      </c>
      <c r="G106" s="127">
        <v>4607076252454</v>
      </c>
      <c r="H106" s="127">
        <v>14607076252451</v>
      </c>
      <c r="I106" s="113" t="s">
        <v>373</v>
      </c>
      <c r="J106" s="122" t="s">
        <v>11</v>
      </c>
      <c r="K106" s="114" t="s">
        <v>364</v>
      </c>
      <c r="L106" s="115" t="s">
        <v>368</v>
      </c>
      <c r="M106" s="113" t="s">
        <v>13</v>
      </c>
      <c r="N106" s="113" t="s">
        <v>12</v>
      </c>
      <c r="O106" s="123" t="s">
        <v>105</v>
      </c>
      <c r="P106" s="118">
        <v>110</v>
      </c>
      <c r="Q106" s="118">
        <v>2.5299999999999998</v>
      </c>
      <c r="R106" s="128">
        <v>3.5999999999999997E-2</v>
      </c>
      <c r="S106" s="113">
        <v>10</v>
      </c>
      <c r="T106" s="80"/>
    </row>
    <row r="107" spans="2:20" s="7" customFormat="1" outlineLevel="2" x14ac:dyDescent="0.2">
      <c r="B107" s="120" t="s">
        <v>360</v>
      </c>
      <c r="C107" s="121" t="s">
        <v>358</v>
      </c>
      <c r="D107" s="122" t="s">
        <v>170</v>
      </c>
      <c r="E107" s="115" t="s">
        <v>372</v>
      </c>
      <c r="F107" s="123">
        <v>30</v>
      </c>
      <c r="G107" s="127">
        <v>4607076252461</v>
      </c>
      <c r="H107" s="127">
        <v>14607076252468</v>
      </c>
      <c r="I107" s="113" t="s">
        <v>373</v>
      </c>
      <c r="J107" s="122" t="s">
        <v>11</v>
      </c>
      <c r="K107" s="114" t="s">
        <v>364</v>
      </c>
      <c r="L107" s="115" t="s">
        <v>368</v>
      </c>
      <c r="M107" s="113" t="s">
        <v>13</v>
      </c>
      <c r="N107" s="113" t="s">
        <v>12</v>
      </c>
      <c r="O107" s="123" t="s">
        <v>105</v>
      </c>
      <c r="P107" s="118">
        <v>50</v>
      </c>
      <c r="Q107" s="118">
        <v>1.83</v>
      </c>
      <c r="R107" s="128">
        <v>3.5999999999999997E-2</v>
      </c>
      <c r="S107" s="113">
        <v>10</v>
      </c>
      <c r="T107" s="80"/>
    </row>
    <row r="108" spans="2:20" s="78" customFormat="1" ht="14.1" customHeight="1" outlineLevel="2" x14ac:dyDescent="0.2">
      <c r="B108" s="122"/>
      <c r="C108" s="147"/>
      <c r="D108" s="153" t="s">
        <v>217</v>
      </c>
      <c r="E108" s="153"/>
      <c r="F108" s="123"/>
      <c r="G108" s="124"/>
      <c r="H108" s="125" t="s">
        <v>154</v>
      </c>
      <c r="I108" s="113"/>
      <c r="J108" s="120"/>
      <c r="K108" s="154"/>
      <c r="L108" s="122"/>
      <c r="M108" s="113"/>
      <c r="N108" s="113"/>
      <c r="O108" s="113"/>
      <c r="P108" s="126"/>
      <c r="Q108" s="126"/>
      <c r="R108" s="128"/>
      <c r="S108" s="113"/>
      <c r="T108" s="81"/>
    </row>
    <row r="109" spans="2:20" s="7" customFormat="1" ht="14.1" customHeight="1" outlineLevel="2" x14ac:dyDescent="0.2">
      <c r="B109" s="120" t="s">
        <v>268</v>
      </c>
      <c r="C109" s="121" t="s">
        <v>39</v>
      </c>
      <c r="D109" s="122" t="s">
        <v>170</v>
      </c>
      <c r="E109" s="122" t="s">
        <v>187</v>
      </c>
      <c r="F109" s="123">
        <v>100</v>
      </c>
      <c r="G109" s="124">
        <v>4607076250290</v>
      </c>
      <c r="H109" s="125">
        <v>14607076250297</v>
      </c>
      <c r="I109" s="113" t="s">
        <v>373</v>
      </c>
      <c r="J109" s="120" t="s">
        <v>11</v>
      </c>
      <c r="K109" s="114" t="s">
        <v>363</v>
      </c>
      <c r="L109" s="115" t="s">
        <v>368</v>
      </c>
      <c r="M109" s="113" t="s">
        <v>13</v>
      </c>
      <c r="N109" s="122" t="s">
        <v>212</v>
      </c>
      <c r="O109" s="113" t="s">
        <v>105</v>
      </c>
      <c r="P109" s="126">
        <v>35.5</v>
      </c>
      <c r="Q109" s="118">
        <v>3.88</v>
      </c>
      <c r="R109" s="128">
        <v>3.5999999999999997E-2</v>
      </c>
      <c r="S109" s="113">
        <v>10</v>
      </c>
      <c r="T109" s="80"/>
    </row>
    <row r="110" spans="2:20" s="7" customFormat="1" ht="14.1" customHeight="1" outlineLevel="2" x14ac:dyDescent="0.2">
      <c r="B110" s="120" t="s">
        <v>269</v>
      </c>
      <c r="C110" s="121" t="s">
        <v>40</v>
      </c>
      <c r="D110" s="122" t="s">
        <v>170</v>
      </c>
      <c r="E110" s="122" t="s">
        <v>187</v>
      </c>
      <c r="F110" s="123">
        <v>100</v>
      </c>
      <c r="G110" s="124">
        <v>4607076251440</v>
      </c>
      <c r="H110" s="125">
        <v>14607076251447</v>
      </c>
      <c r="I110" s="113" t="s">
        <v>373</v>
      </c>
      <c r="J110" s="120" t="s">
        <v>11</v>
      </c>
      <c r="K110" s="114" t="s">
        <v>363</v>
      </c>
      <c r="L110" s="115" t="s">
        <v>368</v>
      </c>
      <c r="M110" s="113" t="s">
        <v>13</v>
      </c>
      <c r="N110" s="122" t="s">
        <v>212</v>
      </c>
      <c r="O110" s="113" t="s">
        <v>105</v>
      </c>
      <c r="P110" s="126">
        <v>48.5</v>
      </c>
      <c r="Q110" s="118">
        <v>5.18</v>
      </c>
      <c r="R110" s="128">
        <v>3.5999999999999997E-2</v>
      </c>
      <c r="S110" s="113">
        <v>10</v>
      </c>
      <c r="T110" s="80"/>
    </row>
    <row r="111" spans="2:20" s="7" customFormat="1" ht="14.1" customHeight="1" outlineLevel="2" x14ac:dyDescent="0.2">
      <c r="B111" s="122" t="s">
        <v>270</v>
      </c>
      <c r="C111" s="121" t="s">
        <v>41</v>
      </c>
      <c r="D111" s="122" t="s">
        <v>170</v>
      </c>
      <c r="E111" s="122" t="s">
        <v>187</v>
      </c>
      <c r="F111" s="123">
        <v>100</v>
      </c>
      <c r="G111" s="124">
        <v>4607076251464</v>
      </c>
      <c r="H111" s="125">
        <v>14607076251461</v>
      </c>
      <c r="I111" s="113" t="s">
        <v>373</v>
      </c>
      <c r="J111" s="120" t="s">
        <v>11</v>
      </c>
      <c r="K111" s="114" t="s">
        <v>363</v>
      </c>
      <c r="L111" s="115" t="s">
        <v>368</v>
      </c>
      <c r="M111" s="113" t="s">
        <v>13</v>
      </c>
      <c r="N111" s="122" t="s">
        <v>212</v>
      </c>
      <c r="O111" s="113" t="s">
        <v>105</v>
      </c>
      <c r="P111" s="126">
        <v>47.5</v>
      </c>
      <c r="Q111" s="118">
        <v>5.08</v>
      </c>
      <c r="R111" s="128">
        <v>3.5999999999999997E-2</v>
      </c>
      <c r="S111" s="113">
        <v>10</v>
      </c>
      <c r="T111" s="80"/>
    </row>
    <row r="112" spans="2:20" s="7" customFormat="1" ht="14.1" customHeight="1" outlineLevel="2" x14ac:dyDescent="0.2">
      <c r="B112" s="122"/>
      <c r="C112" s="147"/>
      <c r="D112" s="153" t="s">
        <v>195</v>
      </c>
      <c r="E112" s="153"/>
      <c r="F112" s="123"/>
      <c r="G112" s="124"/>
      <c r="H112" s="150"/>
      <c r="I112" s="123"/>
      <c r="J112" s="120"/>
      <c r="K112" s="154"/>
      <c r="L112" s="123"/>
      <c r="M112" s="123"/>
      <c r="N112" s="123"/>
      <c r="O112" s="123"/>
      <c r="P112" s="123"/>
      <c r="Q112" s="123"/>
      <c r="R112" s="151"/>
      <c r="S112" s="123"/>
      <c r="T112" s="80"/>
    </row>
    <row r="113" spans="2:20" s="7" customFormat="1" ht="14.1" customHeight="1" outlineLevel="2" x14ac:dyDescent="0.2">
      <c r="B113" s="120" t="s">
        <v>332</v>
      </c>
      <c r="C113" s="121" t="s">
        <v>81</v>
      </c>
      <c r="D113" s="129" t="s">
        <v>170</v>
      </c>
      <c r="E113" s="129" t="s">
        <v>189</v>
      </c>
      <c r="F113" s="123">
        <v>12</v>
      </c>
      <c r="G113" s="124">
        <v>4607076251211</v>
      </c>
      <c r="H113" s="125">
        <v>14607076251218</v>
      </c>
      <c r="I113" s="113" t="s">
        <v>373</v>
      </c>
      <c r="J113" s="120" t="s">
        <v>11</v>
      </c>
      <c r="K113" s="114" t="s">
        <v>363</v>
      </c>
      <c r="L113" s="115" t="s">
        <v>368</v>
      </c>
      <c r="M113" s="113" t="s">
        <v>13</v>
      </c>
      <c r="N113" s="122" t="s">
        <v>212</v>
      </c>
      <c r="O113" s="113" t="s">
        <v>105</v>
      </c>
      <c r="P113" s="126">
        <v>256</v>
      </c>
      <c r="Q113" s="118">
        <v>3.4020000000000001</v>
      </c>
      <c r="R113" s="128">
        <v>3.5999999999999997E-2</v>
      </c>
      <c r="S113" s="113">
        <v>10</v>
      </c>
      <c r="T113" s="80"/>
    </row>
    <row r="114" spans="2:20" s="7" customFormat="1" ht="14.1" customHeight="1" outlineLevel="2" x14ac:dyDescent="0.2">
      <c r="B114" s="120" t="s">
        <v>331</v>
      </c>
      <c r="C114" s="121" t="s">
        <v>80</v>
      </c>
      <c r="D114" s="129" t="s">
        <v>170</v>
      </c>
      <c r="E114" s="129" t="s">
        <v>189</v>
      </c>
      <c r="F114" s="123">
        <v>15</v>
      </c>
      <c r="G114" s="124">
        <v>4607076251228</v>
      </c>
      <c r="H114" s="125">
        <v>14607076251225</v>
      </c>
      <c r="I114" s="113" t="s">
        <v>373</v>
      </c>
      <c r="J114" s="120" t="s">
        <v>11</v>
      </c>
      <c r="K114" s="114" t="s">
        <v>363</v>
      </c>
      <c r="L114" s="115" t="s">
        <v>368</v>
      </c>
      <c r="M114" s="113" t="s">
        <v>13</v>
      </c>
      <c r="N114" s="122" t="s">
        <v>212</v>
      </c>
      <c r="O114" s="113" t="s">
        <v>105</v>
      </c>
      <c r="P114" s="126">
        <v>238</v>
      </c>
      <c r="Q114" s="118">
        <v>3.9</v>
      </c>
      <c r="R114" s="128">
        <v>3.5999999999999997E-2</v>
      </c>
      <c r="S114" s="113">
        <v>10</v>
      </c>
      <c r="T114" s="80"/>
    </row>
    <row r="115" spans="2:20" s="7" customFormat="1" ht="14.1" customHeight="1" outlineLevel="2" x14ac:dyDescent="0.2">
      <c r="B115" s="120" t="s">
        <v>339</v>
      </c>
      <c r="C115" s="121" t="s">
        <v>47</v>
      </c>
      <c r="D115" s="122" t="s">
        <v>170</v>
      </c>
      <c r="E115" s="122" t="s">
        <v>201</v>
      </c>
      <c r="F115" s="123">
        <v>50</v>
      </c>
      <c r="G115" s="124">
        <v>4607076251297</v>
      </c>
      <c r="H115" s="125">
        <v>14607076251294</v>
      </c>
      <c r="I115" s="113" t="s">
        <v>373</v>
      </c>
      <c r="J115" s="120" t="s">
        <v>11</v>
      </c>
      <c r="K115" s="114" t="s">
        <v>363</v>
      </c>
      <c r="L115" s="115" t="s">
        <v>368</v>
      </c>
      <c r="M115" s="113" t="s">
        <v>13</v>
      </c>
      <c r="N115" s="122" t="s">
        <v>212</v>
      </c>
      <c r="O115" s="113" t="s">
        <v>105</v>
      </c>
      <c r="P115" s="126">
        <v>54</v>
      </c>
      <c r="Q115" s="118">
        <v>3.03</v>
      </c>
      <c r="R115" s="128">
        <v>3.5999999999999997E-2</v>
      </c>
      <c r="S115" s="113">
        <v>10</v>
      </c>
      <c r="T115" s="80"/>
    </row>
    <row r="116" spans="2:20" s="7" customFormat="1" ht="14.1" customHeight="1" outlineLevel="2" x14ac:dyDescent="0.2">
      <c r="B116" s="120" t="s">
        <v>340</v>
      </c>
      <c r="C116" s="121" t="s">
        <v>48</v>
      </c>
      <c r="D116" s="122" t="s">
        <v>170</v>
      </c>
      <c r="E116" s="122" t="s">
        <v>201</v>
      </c>
      <c r="F116" s="123">
        <v>30</v>
      </c>
      <c r="G116" s="124">
        <v>4607076251303</v>
      </c>
      <c r="H116" s="125">
        <v>14607076251300</v>
      </c>
      <c r="I116" s="113" t="s">
        <v>373</v>
      </c>
      <c r="J116" s="120" t="s">
        <v>11</v>
      </c>
      <c r="K116" s="114" t="s">
        <v>363</v>
      </c>
      <c r="L116" s="115" t="s">
        <v>368</v>
      </c>
      <c r="M116" s="113" t="s">
        <v>13</v>
      </c>
      <c r="N116" s="122" t="s">
        <v>212</v>
      </c>
      <c r="O116" s="113" t="s">
        <v>105</v>
      </c>
      <c r="P116" s="126">
        <v>74</v>
      </c>
      <c r="Q116" s="118">
        <v>2.5499999999999998</v>
      </c>
      <c r="R116" s="128">
        <v>3.5999999999999997E-2</v>
      </c>
      <c r="S116" s="113">
        <v>10</v>
      </c>
      <c r="T116" s="80"/>
    </row>
    <row r="117" spans="2:20" s="7" customFormat="1" ht="14.1" customHeight="1" outlineLevel="2" x14ac:dyDescent="0.2">
      <c r="B117" s="120" t="s">
        <v>341</v>
      </c>
      <c r="C117" s="121" t="s">
        <v>49</v>
      </c>
      <c r="D117" s="122" t="s">
        <v>170</v>
      </c>
      <c r="E117" s="122" t="s">
        <v>201</v>
      </c>
      <c r="F117" s="123">
        <v>40</v>
      </c>
      <c r="G117" s="124">
        <v>4607076251310</v>
      </c>
      <c r="H117" s="125">
        <v>14607076251317</v>
      </c>
      <c r="I117" s="113" t="s">
        <v>373</v>
      </c>
      <c r="J117" s="120" t="s">
        <v>11</v>
      </c>
      <c r="K117" s="114" t="s">
        <v>363</v>
      </c>
      <c r="L117" s="115" t="s">
        <v>368</v>
      </c>
      <c r="M117" s="113" t="s">
        <v>13</v>
      </c>
      <c r="N117" s="122" t="s">
        <v>212</v>
      </c>
      <c r="O117" s="113" t="s">
        <v>105</v>
      </c>
      <c r="P117" s="126">
        <v>64</v>
      </c>
      <c r="Q117" s="118">
        <v>2.89</v>
      </c>
      <c r="R117" s="128">
        <v>3.5999999999999997E-2</v>
      </c>
      <c r="S117" s="113">
        <v>10</v>
      </c>
      <c r="T117" s="80"/>
    </row>
    <row r="118" spans="2:20" s="7" customFormat="1" ht="14.1" customHeight="1" x14ac:dyDescent="0.2">
      <c r="B118" s="130" t="s">
        <v>342</v>
      </c>
      <c r="C118" s="131" t="s">
        <v>50</v>
      </c>
      <c r="D118" s="115" t="s">
        <v>170</v>
      </c>
      <c r="E118" s="115" t="s">
        <v>201</v>
      </c>
      <c r="F118" s="132">
        <v>40</v>
      </c>
      <c r="G118" s="133">
        <v>4607076251327</v>
      </c>
      <c r="H118" s="148">
        <v>14607076251324</v>
      </c>
      <c r="I118" s="113" t="s">
        <v>373</v>
      </c>
      <c r="J118" s="130" t="s">
        <v>11</v>
      </c>
      <c r="K118" s="114" t="s">
        <v>363</v>
      </c>
      <c r="L118" s="115" t="s">
        <v>368</v>
      </c>
      <c r="M118" s="113" t="s">
        <v>13</v>
      </c>
      <c r="N118" s="122" t="s">
        <v>212</v>
      </c>
      <c r="O118" s="113" t="s">
        <v>105</v>
      </c>
      <c r="P118" s="126">
        <v>69</v>
      </c>
      <c r="Q118" s="118">
        <v>3.09</v>
      </c>
      <c r="R118" s="120">
        <v>3.5999999999999997E-2</v>
      </c>
      <c r="S118" s="113">
        <v>10</v>
      </c>
      <c r="T118" s="80"/>
    </row>
    <row r="119" spans="2:20" s="7" customFormat="1" ht="14.1" customHeight="1" outlineLevel="2" x14ac:dyDescent="0.2">
      <c r="B119" s="122" t="s">
        <v>343</v>
      </c>
      <c r="C119" s="147" t="s">
        <v>51</v>
      </c>
      <c r="D119" s="122" t="s">
        <v>170</v>
      </c>
      <c r="E119" s="122" t="s">
        <v>201</v>
      </c>
      <c r="F119" s="156">
        <v>40</v>
      </c>
      <c r="G119" s="152">
        <v>4607076251334</v>
      </c>
      <c r="H119" s="125">
        <v>14607076251331</v>
      </c>
      <c r="I119" s="113" t="s">
        <v>373</v>
      </c>
      <c r="J119" s="122" t="s">
        <v>11</v>
      </c>
      <c r="K119" s="114" t="s">
        <v>363</v>
      </c>
      <c r="L119" s="115" t="s">
        <v>368</v>
      </c>
      <c r="M119" s="113" t="s">
        <v>13</v>
      </c>
      <c r="N119" s="122" t="s">
        <v>212</v>
      </c>
      <c r="O119" s="113" t="s">
        <v>105</v>
      </c>
      <c r="P119" s="126">
        <v>56.5</v>
      </c>
      <c r="Q119" s="118">
        <v>2.59</v>
      </c>
      <c r="R119" s="128">
        <v>3.5999999999999997E-2</v>
      </c>
      <c r="S119" s="113">
        <v>10</v>
      </c>
      <c r="T119" s="80"/>
    </row>
    <row r="120" spans="2:20" s="7" customFormat="1" ht="14.1" customHeight="1" outlineLevel="2" x14ac:dyDescent="0.2">
      <c r="B120" s="122"/>
      <c r="C120" s="147"/>
      <c r="D120" s="153" t="s">
        <v>194</v>
      </c>
      <c r="E120" s="153"/>
      <c r="F120" s="123"/>
      <c r="G120" s="124"/>
      <c r="H120" s="150"/>
      <c r="I120" s="123"/>
      <c r="J120" s="120"/>
      <c r="K120" s="154"/>
      <c r="L120" s="123"/>
      <c r="M120" s="123"/>
      <c r="N120" s="123"/>
      <c r="O120" s="123"/>
      <c r="P120" s="123"/>
      <c r="Q120" s="123"/>
      <c r="R120" s="151"/>
      <c r="S120" s="123"/>
      <c r="T120" s="80"/>
    </row>
    <row r="121" spans="2:20" s="7" customFormat="1" ht="14.1" customHeight="1" outlineLevel="2" x14ac:dyDescent="0.2">
      <c r="B121" s="120" t="s">
        <v>334</v>
      </c>
      <c r="C121" s="121" t="s">
        <v>83</v>
      </c>
      <c r="D121" s="129" t="s">
        <v>170</v>
      </c>
      <c r="E121" s="129" t="s">
        <v>189</v>
      </c>
      <c r="F121" s="123">
        <v>20</v>
      </c>
      <c r="G121" s="124">
        <v>4607076251235</v>
      </c>
      <c r="H121" s="125">
        <v>14607076251232</v>
      </c>
      <c r="I121" s="113" t="s">
        <v>373</v>
      </c>
      <c r="J121" s="120" t="s">
        <v>11</v>
      </c>
      <c r="K121" s="114" t="s">
        <v>363</v>
      </c>
      <c r="L121" s="115" t="s">
        <v>368</v>
      </c>
      <c r="M121" s="113" t="s">
        <v>13</v>
      </c>
      <c r="N121" s="122" t="s">
        <v>212</v>
      </c>
      <c r="O121" s="113" t="s">
        <v>105</v>
      </c>
      <c r="P121" s="126">
        <v>126.5</v>
      </c>
      <c r="Q121" s="118">
        <v>2.86</v>
      </c>
      <c r="R121" s="128">
        <v>3.5999999999999997E-2</v>
      </c>
      <c r="S121" s="113">
        <v>10</v>
      </c>
      <c r="T121" s="80"/>
    </row>
    <row r="122" spans="2:20" s="7" customFormat="1" ht="14.1" customHeight="1" outlineLevel="2" x14ac:dyDescent="0.2">
      <c r="B122" s="120" t="s">
        <v>333</v>
      </c>
      <c r="C122" s="121" t="s">
        <v>82</v>
      </c>
      <c r="D122" s="129" t="s">
        <v>170</v>
      </c>
      <c r="E122" s="129" t="s">
        <v>189</v>
      </c>
      <c r="F122" s="123">
        <v>15</v>
      </c>
      <c r="G122" s="124">
        <v>4607076251242</v>
      </c>
      <c r="H122" s="125">
        <v>14607076251249</v>
      </c>
      <c r="I122" s="113" t="s">
        <v>373</v>
      </c>
      <c r="J122" s="120" t="s">
        <v>11</v>
      </c>
      <c r="K122" s="114" t="s">
        <v>363</v>
      </c>
      <c r="L122" s="115" t="s">
        <v>368</v>
      </c>
      <c r="M122" s="113" t="s">
        <v>13</v>
      </c>
      <c r="N122" s="122" t="s">
        <v>212</v>
      </c>
      <c r="O122" s="113" t="s">
        <v>105</v>
      </c>
      <c r="P122" s="126">
        <v>135.5</v>
      </c>
      <c r="Q122" s="118">
        <v>2.3620000000000001</v>
      </c>
      <c r="R122" s="128">
        <v>3.5999999999999997E-2</v>
      </c>
      <c r="S122" s="113">
        <v>10</v>
      </c>
      <c r="T122" s="80"/>
    </row>
    <row r="123" spans="2:20" s="7" customFormat="1" ht="14.1" customHeight="1" outlineLevel="2" x14ac:dyDescent="0.2">
      <c r="B123" s="120" t="s">
        <v>335</v>
      </c>
      <c r="C123" s="121" t="s">
        <v>84</v>
      </c>
      <c r="D123" s="129" t="s">
        <v>170</v>
      </c>
      <c r="E123" s="129" t="s">
        <v>189</v>
      </c>
      <c r="F123" s="123">
        <v>25</v>
      </c>
      <c r="G123" s="124">
        <v>4607076251259</v>
      </c>
      <c r="H123" s="125">
        <v>14607076251256</v>
      </c>
      <c r="I123" s="113" t="s">
        <v>373</v>
      </c>
      <c r="J123" s="120" t="s">
        <v>11</v>
      </c>
      <c r="K123" s="114" t="s">
        <v>363</v>
      </c>
      <c r="L123" s="115" t="s">
        <v>368</v>
      </c>
      <c r="M123" s="113" t="s">
        <v>13</v>
      </c>
      <c r="N123" s="122" t="s">
        <v>212</v>
      </c>
      <c r="O123" s="113" t="s">
        <v>105</v>
      </c>
      <c r="P123" s="126">
        <v>119</v>
      </c>
      <c r="Q123" s="118">
        <v>3.3050000000000002</v>
      </c>
      <c r="R123" s="128">
        <v>3.5999999999999997E-2</v>
      </c>
      <c r="S123" s="113">
        <v>10</v>
      </c>
      <c r="T123" s="80"/>
    </row>
    <row r="124" spans="2:20" s="7" customFormat="1" ht="14.1" customHeight="1" outlineLevel="2" x14ac:dyDescent="0.2">
      <c r="B124" s="120" t="s">
        <v>336</v>
      </c>
      <c r="C124" s="121" t="s">
        <v>85</v>
      </c>
      <c r="D124" s="129" t="s">
        <v>170</v>
      </c>
      <c r="E124" s="129" t="s">
        <v>189</v>
      </c>
      <c r="F124" s="123">
        <v>25</v>
      </c>
      <c r="G124" s="124">
        <v>4607076251266</v>
      </c>
      <c r="H124" s="125">
        <v>14607076251263</v>
      </c>
      <c r="I124" s="113" t="s">
        <v>373</v>
      </c>
      <c r="J124" s="120" t="s">
        <v>11</v>
      </c>
      <c r="K124" s="114" t="s">
        <v>363</v>
      </c>
      <c r="L124" s="115" t="s">
        <v>368</v>
      </c>
      <c r="M124" s="113" t="s">
        <v>13</v>
      </c>
      <c r="N124" s="122" t="s">
        <v>212</v>
      </c>
      <c r="O124" s="113" t="s">
        <v>105</v>
      </c>
      <c r="P124" s="126">
        <v>119</v>
      </c>
      <c r="Q124" s="118">
        <v>3.3050000000000002</v>
      </c>
      <c r="R124" s="128">
        <v>3.5999999999999997E-2</v>
      </c>
      <c r="S124" s="113">
        <v>10</v>
      </c>
      <c r="T124" s="80"/>
    </row>
    <row r="125" spans="2:20" s="7" customFormat="1" ht="14.1" customHeight="1" x14ac:dyDescent="0.2">
      <c r="B125" s="130" t="s">
        <v>337</v>
      </c>
      <c r="C125" s="131" t="s">
        <v>86</v>
      </c>
      <c r="D125" s="115" t="s">
        <v>170</v>
      </c>
      <c r="E125" s="115" t="s">
        <v>189</v>
      </c>
      <c r="F125" s="132">
        <v>15</v>
      </c>
      <c r="G125" s="133">
        <v>4607076251273</v>
      </c>
      <c r="H125" s="148">
        <v>14607076251270</v>
      </c>
      <c r="I125" s="113" t="s">
        <v>373</v>
      </c>
      <c r="J125" s="130" t="s">
        <v>11</v>
      </c>
      <c r="K125" s="114" t="s">
        <v>363</v>
      </c>
      <c r="L125" s="115" t="s">
        <v>368</v>
      </c>
      <c r="M125" s="155" t="s">
        <v>13</v>
      </c>
      <c r="N125" s="122" t="s">
        <v>212</v>
      </c>
      <c r="O125" s="113" t="s">
        <v>105</v>
      </c>
      <c r="P125" s="126">
        <v>164</v>
      </c>
      <c r="Q125" s="118">
        <v>2.79</v>
      </c>
      <c r="R125" s="120">
        <v>3.5999999999999997E-2</v>
      </c>
      <c r="S125" s="113">
        <v>10</v>
      </c>
      <c r="T125" s="80"/>
    </row>
    <row r="126" spans="2:20" s="7" customFormat="1" ht="14.1" customHeight="1" outlineLevel="2" x14ac:dyDescent="0.2">
      <c r="B126" s="120" t="s">
        <v>338</v>
      </c>
      <c r="C126" s="121" t="s">
        <v>46</v>
      </c>
      <c r="D126" s="122" t="s">
        <v>170</v>
      </c>
      <c r="E126" s="122" t="s">
        <v>201</v>
      </c>
      <c r="F126" s="123">
        <v>30</v>
      </c>
      <c r="G126" s="124">
        <v>4607076251280</v>
      </c>
      <c r="H126" s="125">
        <v>14607076251287</v>
      </c>
      <c r="I126" s="113" t="s">
        <v>373</v>
      </c>
      <c r="J126" s="120" t="s">
        <v>11</v>
      </c>
      <c r="K126" s="114" t="s">
        <v>363</v>
      </c>
      <c r="L126" s="115" t="s">
        <v>368</v>
      </c>
      <c r="M126" s="113" t="s">
        <v>13</v>
      </c>
      <c r="N126" s="122" t="s">
        <v>212</v>
      </c>
      <c r="O126" s="113" t="s">
        <v>105</v>
      </c>
      <c r="P126" s="126">
        <v>54</v>
      </c>
      <c r="Q126" s="118">
        <v>1.95</v>
      </c>
      <c r="R126" s="128">
        <v>3.5999999999999997E-2</v>
      </c>
      <c r="S126" s="113">
        <v>10</v>
      </c>
      <c r="T126" s="80"/>
    </row>
    <row r="127" spans="2:20" s="78" customFormat="1" ht="14.1" customHeight="1" outlineLevel="2" x14ac:dyDescent="0.2">
      <c r="B127" s="115"/>
      <c r="C127" s="147"/>
      <c r="D127" s="153" t="s">
        <v>199</v>
      </c>
      <c r="E127" s="153"/>
      <c r="F127" s="123"/>
      <c r="G127" s="124"/>
      <c r="H127" s="150"/>
      <c r="I127" s="123"/>
      <c r="J127" s="120"/>
      <c r="K127" s="146"/>
      <c r="L127" s="122"/>
      <c r="M127" s="123"/>
      <c r="N127" s="123"/>
      <c r="O127" s="123"/>
      <c r="P127" s="132"/>
      <c r="Q127" s="132"/>
      <c r="R127" s="151"/>
      <c r="S127" s="123"/>
    </row>
    <row r="128" spans="2:20" s="7" customFormat="1" ht="14.1" customHeight="1" outlineLevel="2" x14ac:dyDescent="0.2">
      <c r="B128" s="120" t="s">
        <v>387</v>
      </c>
      <c r="C128" s="121" t="s">
        <v>388</v>
      </c>
      <c r="D128" s="122" t="s">
        <v>170</v>
      </c>
      <c r="E128" s="122" t="s">
        <v>202</v>
      </c>
      <c r="F128" s="123">
        <v>10</v>
      </c>
      <c r="G128" s="124">
        <v>4607076251372</v>
      </c>
      <c r="H128" s="125">
        <v>14607076251379</v>
      </c>
      <c r="I128" s="113" t="s">
        <v>373</v>
      </c>
      <c r="J128" s="120" t="s">
        <v>11</v>
      </c>
      <c r="K128" s="114" t="s">
        <v>363</v>
      </c>
      <c r="L128" s="122" t="s">
        <v>376</v>
      </c>
      <c r="M128" s="113" t="s">
        <v>13</v>
      </c>
      <c r="N128" s="113" t="s">
        <v>371</v>
      </c>
      <c r="O128" s="113" t="s">
        <v>105</v>
      </c>
      <c r="P128" s="126">
        <v>103</v>
      </c>
      <c r="Q128" s="118">
        <v>1.36</v>
      </c>
      <c r="R128" s="128">
        <v>3.5999999999999997E-2</v>
      </c>
      <c r="S128" s="113">
        <v>10</v>
      </c>
      <c r="T128" s="80"/>
    </row>
    <row r="129" spans="2:20" s="7" customFormat="1" ht="14.1" customHeight="1" outlineLevel="2" x14ac:dyDescent="0.2">
      <c r="B129" s="120" t="s">
        <v>306</v>
      </c>
      <c r="C129" s="121" t="s">
        <v>92</v>
      </c>
      <c r="D129" s="122" t="s">
        <v>170</v>
      </c>
      <c r="E129" s="122" t="s">
        <v>202</v>
      </c>
      <c r="F129" s="123">
        <v>10</v>
      </c>
      <c r="G129" s="124">
        <v>4607067251389</v>
      </c>
      <c r="H129" s="125">
        <v>14607076251386</v>
      </c>
      <c r="I129" s="113" t="s">
        <v>373</v>
      </c>
      <c r="J129" s="120" t="s">
        <v>11</v>
      </c>
      <c r="K129" s="114" t="s">
        <v>363</v>
      </c>
      <c r="L129" s="115" t="s">
        <v>368</v>
      </c>
      <c r="M129" s="113" t="s">
        <v>13</v>
      </c>
      <c r="N129" s="113" t="s">
        <v>371</v>
      </c>
      <c r="O129" s="113" t="s">
        <v>105</v>
      </c>
      <c r="P129" s="126">
        <v>113</v>
      </c>
      <c r="Q129" s="118">
        <v>1.46</v>
      </c>
      <c r="R129" s="128">
        <v>3.5999999999999997E-2</v>
      </c>
      <c r="S129" s="113">
        <v>10</v>
      </c>
      <c r="T129" s="80"/>
    </row>
    <row r="130" spans="2:20" s="7" customFormat="1" ht="14.1" customHeight="1" x14ac:dyDescent="0.2">
      <c r="B130" s="120" t="s">
        <v>307</v>
      </c>
      <c r="C130" s="131" t="s">
        <v>93</v>
      </c>
      <c r="D130" s="115" t="s">
        <v>170</v>
      </c>
      <c r="E130" s="115" t="s">
        <v>202</v>
      </c>
      <c r="F130" s="132">
        <v>10</v>
      </c>
      <c r="G130" s="133">
        <v>4607076251396</v>
      </c>
      <c r="H130" s="148">
        <v>14607076251393</v>
      </c>
      <c r="I130" s="113" t="s">
        <v>373</v>
      </c>
      <c r="J130" s="120" t="s">
        <v>11</v>
      </c>
      <c r="K130" s="114" t="s">
        <v>363</v>
      </c>
      <c r="L130" s="115" t="s">
        <v>368</v>
      </c>
      <c r="M130" s="113" t="s">
        <v>13</v>
      </c>
      <c r="N130" s="113" t="s">
        <v>371</v>
      </c>
      <c r="O130" s="113" t="s">
        <v>105</v>
      </c>
      <c r="P130" s="126">
        <v>108</v>
      </c>
      <c r="Q130" s="118">
        <v>1.41</v>
      </c>
      <c r="R130" s="120">
        <v>3.5999999999999997E-2</v>
      </c>
      <c r="S130" s="113">
        <v>10</v>
      </c>
      <c r="T130" s="80"/>
    </row>
    <row r="131" spans="2:20" s="7" customFormat="1" ht="14.1" customHeight="1" outlineLevel="2" x14ac:dyDescent="0.2">
      <c r="B131" s="122" t="s">
        <v>312</v>
      </c>
      <c r="C131" s="147" t="s">
        <v>100</v>
      </c>
      <c r="D131" s="122" t="s">
        <v>170</v>
      </c>
      <c r="E131" s="115" t="s">
        <v>202</v>
      </c>
      <c r="F131" s="156">
        <v>40</v>
      </c>
      <c r="G131" s="124">
        <v>4607076250658</v>
      </c>
      <c r="H131" s="125">
        <v>14607076250655</v>
      </c>
      <c r="I131" s="113" t="s">
        <v>373</v>
      </c>
      <c r="J131" s="122" t="s">
        <v>11</v>
      </c>
      <c r="K131" s="114" t="s">
        <v>363</v>
      </c>
      <c r="L131" s="115" t="s">
        <v>368</v>
      </c>
      <c r="M131" s="113" t="s">
        <v>13</v>
      </c>
      <c r="N131" s="113" t="s">
        <v>371</v>
      </c>
      <c r="O131" s="113" t="s">
        <v>105</v>
      </c>
      <c r="P131" s="126">
        <v>48</v>
      </c>
      <c r="Q131" s="118">
        <v>2.25</v>
      </c>
      <c r="R131" s="128">
        <v>3.5999999999999997E-2</v>
      </c>
      <c r="S131" s="113">
        <v>10</v>
      </c>
      <c r="T131" s="80"/>
    </row>
    <row r="132" spans="2:20" s="7" customFormat="1" ht="14.1" customHeight="1" outlineLevel="2" x14ac:dyDescent="0.2">
      <c r="B132" s="122"/>
      <c r="C132" s="147"/>
      <c r="D132" s="153" t="s">
        <v>183</v>
      </c>
      <c r="E132" s="153"/>
      <c r="F132" s="123"/>
      <c r="G132" s="124"/>
      <c r="H132" s="150"/>
      <c r="I132" s="123"/>
      <c r="J132" s="120"/>
      <c r="K132" s="146"/>
      <c r="L132" s="122"/>
      <c r="M132" s="123"/>
      <c r="N132" s="123"/>
      <c r="O132" s="123"/>
      <c r="P132" s="123"/>
      <c r="Q132" s="123"/>
      <c r="R132" s="151"/>
      <c r="S132" s="123"/>
      <c r="T132" s="80"/>
    </row>
    <row r="133" spans="2:20" s="7" customFormat="1" ht="14.1" customHeight="1" outlineLevel="2" x14ac:dyDescent="0.2">
      <c r="B133" s="120" t="s">
        <v>319</v>
      </c>
      <c r="C133" s="121" t="s">
        <v>97</v>
      </c>
      <c r="D133" s="122" t="s">
        <v>170</v>
      </c>
      <c r="E133" s="122" t="s">
        <v>188</v>
      </c>
      <c r="F133" s="123">
        <v>50</v>
      </c>
      <c r="G133" s="124">
        <v>4607076250719</v>
      </c>
      <c r="H133" s="125">
        <v>14607076250716</v>
      </c>
      <c r="I133" s="113" t="s">
        <v>373</v>
      </c>
      <c r="J133" s="120" t="s">
        <v>11</v>
      </c>
      <c r="K133" s="114" t="s">
        <v>363</v>
      </c>
      <c r="L133" s="115" t="s">
        <v>368</v>
      </c>
      <c r="M133" s="113" t="s">
        <v>13</v>
      </c>
      <c r="N133" s="113" t="s">
        <v>371</v>
      </c>
      <c r="O133" s="113" t="s">
        <v>105</v>
      </c>
      <c r="P133" s="126">
        <v>62.2</v>
      </c>
      <c r="Q133" s="118">
        <v>3.44</v>
      </c>
      <c r="R133" s="128">
        <v>3.5999999999999997E-2</v>
      </c>
      <c r="S133" s="113">
        <v>10</v>
      </c>
      <c r="T133" s="80"/>
    </row>
    <row r="134" spans="2:20" s="7" customFormat="1" ht="14.1" customHeight="1" outlineLevel="2" x14ac:dyDescent="0.2">
      <c r="B134" s="120" t="s">
        <v>320</v>
      </c>
      <c r="C134" s="121" t="s">
        <v>220</v>
      </c>
      <c r="D134" s="122" t="s">
        <v>170</v>
      </c>
      <c r="E134" s="122" t="s">
        <v>188</v>
      </c>
      <c r="F134" s="123">
        <v>8</v>
      </c>
      <c r="G134" s="124">
        <v>4607076250733</v>
      </c>
      <c r="H134" s="125">
        <v>14607076250730</v>
      </c>
      <c r="I134" s="113" t="s">
        <v>373</v>
      </c>
      <c r="J134" s="120" t="s">
        <v>11</v>
      </c>
      <c r="K134" s="114" t="s">
        <v>364</v>
      </c>
      <c r="L134" s="115" t="s">
        <v>368</v>
      </c>
      <c r="M134" s="113" t="s">
        <v>13</v>
      </c>
      <c r="N134" s="113" t="s">
        <v>12</v>
      </c>
      <c r="O134" s="113" t="s">
        <v>105</v>
      </c>
      <c r="P134" s="126">
        <v>564</v>
      </c>
      <c r="Q134" s="118">
        <v>5</v>
      </c>
      <c r="R134" s="128">
        <v>7.0000000000000007E-2</v>
      </c>
      <c r="S134" s="113">
        <v>10</v>
      </c>
      <c r="T134" s="80"/>
    </row>
    <row r="135" spans="2:20" s="7" customFormat="1" ht="14.1" customHeight="1" outlineLevel="2" x14ac:dyDescent="0.2">
      <c r="B135" s="122" t="s">
        <v>323</v>
      </c>
      <c r="C135" s="147" t="s">
        <v>222</v>
      </c>
      <c r="D135" s="122" t="s">
        <v>170</v>
      </c>
      <c r="E135" s="122" t="s">
        <v>188</v>
      </c>
      <c r="F135" s="156">
        <v>10</v>
      </c>
      <c r="G135" s="124">
        <v>4607076250702</v>
      </c>
      <c r="H135" s="125">
        <v>14607076250693</v>
      </c>
      <c r="I135" s="113" t="s">
        <v>373</v>
      </c>
      <c r="J135" s="122" t="s">
        <v>11</v>
      </c>
      <c r="K135" s="114" t="s">
        <v>363</v>
      </c>
      <c r="L135" s="115" t="s">
        <v>368</v>
      </c>
      <c r="M135" s="113" t="s">
        <v>13</v>
      </c>
      <c r="N135" s="113" t="s">
        <v>371</v>
      </c>
      <c r="O135" s="157" t="s">
        <v>105</v>
      </c>
      <c r="P135" s="158">
        <v>53</v>
      </c>
      <c r="Q135" s="118">
        <v>0.86</v>
      </c>
      <c r="R135" s="128">
        <v>3.5999999999999997E-2</v>
      </c>
      <c r="S135" s="157">
        <v>10</v>
      </c>
      <c r="T135" s="80"/>
    </row>
    <row r="136" spans="2:20" s="7" customFormat="1" ht="14.1" customHeight="1" outlineLevel="2" x14ac:dyDescent="0.2">
      <c r="B136" s="122" t="s">
        <v>322</v>
      </c>
      <c r="C136" s="147" t="s">
        <v>221</v>
      </c>
      <c r="D136" s="122" t="s">
        <v>170</v>
      </c>
      <c r="E136" s="122" t="s">
        <v>188</v>
      </c>
      <c r="F136" s="156">
        <v>40</v>
      </c>
      <c r="G136" s="124">
        <v>4607076250689</v>
      </c>
      <c r="H136" s="125">
        <v>14607076250679</v>
      </c>
      <c r="I136" s="113" t="s">
        <v>373</v>
      </c>
      <c r="J136" s="122" t="s">
        <v>11</v>
      </c>
      <c r="K136" s="114" t="s">
        <v>363</v>
      </c>
      <c r="L136" s="115" t="s">
        <v>368</v>
      </c>
      <c r="M136" s="113" t="s">
        <v>13</v>
      </c>
      <c r="N136" s="113" t="s">
        <v>371</v>
      </c>
      <c r="O136" s="113" t="s">
        <v>105</v>
      </c>
      <c r="P136" s="126">
        <v>22</v>
      </c>
      <c r="Q136" s="118">
        <v>1.21</v>
      </c>
      <c r="R136" s="128">
        <v>3.5999999999999997E-2</v>
      </c>
      <c r="S136" s="113">
        <v>10</v>
      </c>
      <c r="T136" s="80"/>
    </row>
    <row r="137" spans="2:20" s="7" customFormat="1" ht="14.1" customHeight="1" outlineLevel="2" x14ac:dyDescent="0.2">
      <c r="B137" s="122" t="s">
        <v>313</v>
      </c>
      <c r="C137" s="147" t="s">
        <v>101</v>
      </c>
      <c r="D137" s="122" t="s">
        <v>170</v>
      </c>
      <c r="E137" s="122" t="s">
        <v>188</v>
      </c>
      <c r="F137" s="156">
        <v>100</v>
      </c>
      <c r="G137" s="124">
        <v>4607076250634</v>
      </c>
      <c r="H137" s="125">
        <v>14607076250631</v>
      </c>
      <c r="I137" s="113" t="s">
        <v>373</v>
      </c>
      <c r="J137" s="122" t="s">
        <v>11</v>
      </c>
      <c r="K137" s="114" t="s">
        <v>363</v>
      </c>
      <c r="L137" s="115" t="s">
        <v>368</v>
      </c>
      <c r="M137" s="113" t="s">
        <v>13</v>
      </c>
      <c r="N137" s="113" t="s">
        <v>371</v>
      </c>
      <c r="O137" s="113" t="s">
        <v>105</v>
      </c>
      <c r="P137" s="126">
        <v>15</v>
      </c>
      <c r="Q137" s="118">
        <v>1.83</v>
      </c>
      <c r="R137" s="128">
        <v>3.5999999999999997E-2</v>
      </c>
      <c r="S137" s="113">
        <v>10</v>
      </c>
      <c r="T137" s="80"/>
    </row>
    <row r="138" spans="2:20" s="7" customFormat="1" ht="14.1" customHeight="1" outlineLevel="2" x14ac:dyDescent="0.2">
      <c r="B138" s="120" t="s">
        <v>321</v>
      </c>
      <c r="C138" s="121" t="s">
        <v>122</v>
      </c>
      <c r="D138" s="122" t="s">
        <v>170</v>
      </c>
      <c r="E138" s="122" t="s">
        <v>188</v>
      </c>
      <c r="F138" s="123">
        <v>16</v>
      </c>
      <c r="G138" s="124" t="s">
        <v>106</v>
      </c>
      <c r="H138" s="125">
        <v>14607076251898</v>
      </c>
      <c r="I138" s="113" t="s">
        <v>373</v>
      </c>
      <c r="J138" s="120" t="s">
        <v>11</v>
      </c>
      <c r="K138" s="114" t="s">
        <v>364</v>
      </c>
      <c r="L138" s="115" t="s">
        <v>368</v>
      </c>
      <c r="M138" s="113" t="s">
        <v>13</v>
      </c>
      <c r="N138" s="113" t="s">
        <v>12</v>
      </c>
      <c r="O138" s="113" t="s">
        <v>105</v>
      </c>
      <c r="P138" s="126">
        <v>221</v>
      </c>
      <c r="Q138" s="118">
        <v>3.8660000000000001</v>
      </c>
      <c r="R138" s="128">
        <v>3.5999999999999997E-2</v>
      </c>
      <c r="S138" s="113">
        <v>10</v>
      </c>
      <c r="T138" s="80"/>
    </row>
    <row r="139" spans="2:20" s="7" customFormat="1" ht="14.1" customHeight="1" x14ac:dyDescent="0.2">
      <c r="B139" s="122" t="s">
        <v>326</v>
      </c>
      <c r="C139" s="143" t="s">
        <v>124</v>
      </c>
      <c r="D139" s="115" t="s">
        <v>170</v>
      </c>
      <c r="E139" s="115" t="s">
        <v>188</v>
      </c>
      <c r="F139" s="159">
        <v>12</v>
      </c>
      <c r="G139" s="133">
        <v>4607076251907</v>
      </c>
      <c r="H139" s="148">
        <v>14607076251904</v>
      </c>
      <c r="I139" s="113" t="s">
        <v>373</v>
      </c>
      <c r="J139" s="115" t="s">
        <v>11</v>
      </c>
      <c r="K139" s="114" t="s">
        <v>364</v>
      </c>
      <c r="L139" s="115" t="s">
        <v>368</v>
      </c>
      <c r="M139" s="113" t="s">
        <v>13</v>
      </c>
      <c r="N139" s="113" t="s">
        <v>12</v>
      </c>
      <c r="O139" s="113" t="s">
        <v>105</v>
      </c>
      <c r="P139" s="126">
        <v>144</v>
      </c>
      <c r="Q139" s="118">
        <v>2.0579999999999998</v>
      </c>
      <c r="R139" s="120">
        <v>3.5999999999999997E-2</v>
      </c>
      <c r="S139" s="113">
        <v>10</v>
      </c>
      <c r="T139" s="80"/>
    </row>
    <row r="140" spans="2:20" s="7" customFormat="1" ht="14.1" customHeight="1" outlineLevel="2" x14ac:dyDescent="0.2">
      <c r="B140" s="122" t="s">
        <v>324</v>
      </c>
      <c r="C140" s="147" t="s">
        <v>121</v>
      </c>
      <c r="D140" s="122" t="s">
        <v>170</v>
      </c>
      <c r="E140" s="122" t="s">
        <v>188</v>
      </c>
      <c r="F140" s="156">
        <v>12</v>
      </c>
      <c r="G140" s="124" t="s">
        <v>107</v>
      </c>
      <c r="H140" s="125">
        <v>14607076251911</v>
      </c>
      <c r="I140" s="113" t="s">
        <v>373</v>
      </c>
      <c r="J140" s="122" t="s">
        <v>11</v>
      </c>
      <c r="K140" s="114" t="s">
        <v>364</v>
      </c>
      <c r="L140" s="115" t="s">
        <v>368</v>
      </c>
      <c r="M140" s="113" t="s">
        <v>13</v>
      </c>
      <c r="N140" s="113" t="s">
        <v>12</v>
      </c>
      <c r="O140" s="113" t="s">
        <v>105</v>
      </c>
      <c r="P140" s="126">
        <v>145</v>
      </c>
      <c r="Q140" s="118">
        <v>2.0699999999999998</v>
      </c>
      <c r="R140" s="128">
        <v>3.5999999999999997E-2</v>
      </c>
      <c r="S140" s="113">
        <v>10</v>
      </c>
      <c r="T140" s="80"/>
    </row>
    <row r="141" spans="2:20" s="7" customFormat="1" ht="14.1" customHeight="1" outlineLevel="2" x14ac:dyDescent="0.2">
      <c r="B141" s="122" t="s">
        <v>325</v>
      </c>
      <c r="C141" s="147" t="s">
        <v>123</v>
      </c>
      <c r="D141" s="122" t="s">
        <v>170</v>
      </c>
      <c r="E141" s="122" t="s">
        <v>188</v>
      </c>
      <c r="F141" s="156">
        <v>12</v>
      </c>
      <c r="G141" s="124" t="s">
        <v>108</v>
      </c>
      <c r="H141" s="125">
        <v>14607076251928</v>
      </c>
      <c r="I141" s="113" t="s">
        <v>373</v>
      </c>
      <c r="J141" s="122" t="s">
        <v>11</v>
      </c>
      <c r="K141" s="114" t="s">
        <v>364</v>
      </c>
      <c r="L141" s="115" t="s">
        <v>368</v>
      </c>
      <c r="M141" s="113" t="s">
        <v>13</v>
      </c>
      <c r="N141" s="113" t="s">
        <v>12</v>
      </c>
      <c r="O141" s="113" t="s">
        <v>105</v>
      </c>
      <c r="P141" s="126">
        <v>148</v>
      </c>
      <c r="Q141" s="118">
        <v>2.1059999999999999</v>
      </c>
      <c r="R141" s="128">
        <v>3.5999999999999997E-2</v>
      </c>
      <c r="S141" s="113">
        <v>10</v>
      </c>
      <c r="T141" s="80"/>
    </row>
    <row r="142" spans="2:20" s="78" customFormat="1" outlineLevel="2" x14ac:dyDescent="0.2">
      <c r="B142" s="122" t="s">
        <v>327</v>
      </c>
      <c r="C142" s="147" t="s">
        <v>125</v>
      </c>
      <c r="D142" s="129" t="s">
        <v>170</v>
      </c>
      <c r="E142" s="122" t="s">
        <v>188</v>
      </c>
      <c r="F142" s="156">
        <v>10</v>
      </c>
      <c r="G142" s="127">
        <v>4607076252256</v>
      </c>
      <c r="H142" s="160">
        <v>14607076252253</v>
      </c>
      <c r="I142" s="113" t="s">
        <v>373</v>
      </c>
      <c r="J142" s="122" t="s">
        <v>11</v>
      </c>
      <c r="K142" s="114" t="s">
        <v>364</v>
      </c>
      <c r="L142" s="115" t="s">
        <v>368</v>
      </c>
      <c r="M142" s="113" t="s">
        <v>13</v>
      </c>
      <c r="N142" s="113" t="s">
        <v>12</v>
      </c>
      <c r="O142" s="113" t="s">
        <v>105</v>
      </c>
      <c r="P142" s="126">
        <v>206</v>
      </c>
      <c r="Q142" s="118">
        <v>2.39</v>
      </c>
      <c r="R142" s="128">
        <v>3.5999999999999997E-2</v>
      </c>
      <c r="S142" s="113">
        <v>10</v>
      </c>
      <c r="T142" s="81"/>
    </row>
    <row r="143" spans="2:20" s="78" customFormat="1" outlineLevel="2" x14ac:dyDescent="0.2">
      <c r="B143" s="122" t="s">
        <v>328</v>
      </c>
      <c r="C143" s="147" t="s">
        <v>126</v>
      </c>
      <c r="D143" s="129" t="s">
        <v>170</v>
      </c>
      <c r="E143" s="122" t="s">
        <v>188</v>
      </c>
      <c r="F143" s="156">
        <v>10</v>
      </c>
      <c r="G143" s="127">
        <v>4607076252263</v>
      </c>
      <c r="H143" s="160">
        <v>14607076252260</v>
      </c>
      <c r="I143" s="113" t="s">
        <v>373</v>
      </c>
      <c r="J143" s="122" t="s">
        <v>11</v>
      </c>
      <c r="K143" s="114" t="s">
        <v>364</v>
      </c>
      <c r="L143" s="115" t="s">
        <v>368</v>
      </c>
      <c r="M143" s="113" t="s">
        <v>13</v>
      </c>
      <c r="N143" s="113" t="s">
        <v>12</v>
      </c>
      <c r="O143" s="113" t="s">
        <v>105</v>
      </c>
      <c r="P143" s="126">
        <v>206</v>
      </c>
      <c r="Q143" s="118">
        <v>2.39</v>
      </c>
      <c r="R143" s="128">
        <v>3.5999999999999997E-2</v>
      </c>
      <c r="S143" s="113">
        <v>10</v>
      </c>
      <c r="T143" s="81"/>
    </row>
    <row r="144" spans="2:20" s="78" customFormat="1" outlineLevel="2" x14ac:dyDescent="0.2">
      <c r="B144" s="122" t="s">
        <v>329</v>
      </c>
      <c r="C144" s="147" t="s">
        <v>127</v>
      </c>
      <c r="D144" s="129" t="s">
        <v>170</v>
      </c>
      <c r="E144" s="122" t="s">
        <v>188</v>
      </c>
      <c r="F144" s="156">
        <v>10</v>
      </c>
      <c r="G144" s="127">
        <v>4607076252270</v>
      </c>
      <c r="H144" s="160">
        <v>14607076252277</v>
      </c>
      <c r="I144" s="113" t="s">
        <v>373</v>
      </c>
      <c r="J144" s="122" t="s">
        <v>11</v>
      </c>
      <c r="K144" s="114" t="s">
        <v>364</v>
      </c>
      <c r="L144" s="115" t="s">
        <v>368</v>
      </c>
      <c r="M144" s="113" t="s">
        <v>13</v>
      </c>
      <c r="N144" s="113" t="s">
        <v>12</v>
      </c>
      <c r="O144" s="113" t="s">
        <v>105</v>
      </c>
      <c r="P144" s="126">
        <v>206</v>
      </c>
      <c r="Q144" s="118">
        <v>2.39</v>
      </c>
      <c r="R144" s="128">
        <v>3.5999999999999997E-2</v>
      </c>
      <c r="S144" s="113">
        <v>10</v>
      </c>
      <c r="T144" s="81"/>
    </row>
    <row r="145" spans="2:23" s="7" customFormat="1" outlineLevel="2" x14ac:dyDescent="0.2">
      <c r="B145" s="122" t="s">
        <v>365</v>
      </c>
      <c r="C145" s="147" t="s">
        <v>389</v>
      </c>
      <c r="D145" s="122" t="s">
        <v>170</v>
      </c>
      <c r="E145" s="122" t="s">
        <v>188</v>
      </c>
      <c r="F145" s="156">
        <v>16</v>
      </c>
      <c r="G145" s="152">
        <v>4607076252294</v>
      </c>
      <c r="H145" s="125">
        <v>14607076252291</v>
      </c>
      <c r="I145" s="113" t="s">
        <v>373</v>
      </c>
      <c r="J145" s="122" t="s">
        <v>11</v>
      </c>
      <c r="K145" s="114" t="s">
        <v>364</v>
      </c>
      <c r="L145" s="115" t="s">
        <v>368</v>
      </c>
      <c r="M145" s="113" t="s">
        <v>13</v>
      </c>
      <c r="N145" s="113" t="s">
        <v>12</v>
      </c>
      <c r="O145" s="113" t="s">
        <v>369</v>
      </c>
      <c r="P145" s="126">
        <v>155</v>
      </c>
      <c r="Q145" s="118">
        <v>2.81</v>
      </c>
      <c r="R145" s="128">
        <v>3.5999999999999997E-2</v>
      </c>
      <c r="S145" s="113">
        <v>10</v>
      </c>
      <c r="T145" s="80"/>
    </row>
    <row r="146" spans="2:23" s="7" customFormat="1" outlineLevel="2" x14ac:dyDescent="0.2">
      <c r="B146" s="122" t="s">
        <v>347</v>
      </c>
      <c r="C146" s="147" t="s">
        <v>346</v>
      </c>
      <c r="D146" s="122" t="s">
        <v>170</v>
      </c>
      <c r="E146" s="122" t="s">
        <v>188</v>
      </c>
      <c r="F146" s="156">
        <v>30</v>
      </c>
      <c r="G146" s="152">
        <v>4607076252300</v>
      </c>
      <c r="H146" s="161">
        <v>14607076252307</v>
      </c>
      <c r="I146" s="113" t="s">
        <v>373</v>
      </c>
      <c r="J146" s="122" t="s">
        <v>11</v>
      </c>
      <c r="K146" s="114" t="s">
        <v>364</v>
      </c>
      <c r="L146" s="115" t="s">
        <v>368</v>
      </c>
      <c r="M146" s="113" t="s">
        <v>348</v>
      </c>
      <c r="N146" s="113" t="s">
        <v>12</v>
      </c>
      <c r="O146" s="113" t="s">
        <v>105</v>
      </c>
      <c r="P146" s="126">
        <v>132</v>
      </c>
      <c r="Q146" s="118">
        <v>4.29</v>
      </c>
      <c r="R146" s="128">
        <v>3.5999999999999997E-2</v>
      </c>
      <c r="S146" s="113">
        <v>10</v>
      </c>
    </row>
    <row r="147" spans="2:23" s="7" customFormat="1" outlineLevel="2" x14ac:dyDescent="0.2">
      <c r="B147" s="122" t="s">
        <v>354</v>
      </c>
      <c r="C147" s="147" t="s">
        <v>350</v>
      </c>
      <c r="D147" s="122" t="s">
        <v>170</v>
      </c>
      <c r="E147" s="122" t="s">
        <v>188</v>
      </c>
      <c r="F147" s="156">
        <v>25</v>
      </c>
      <c r="G147" s="152">
        <v>4607076252416</v>
      </c>
      <c r="H147" s="152">
        <v>14607076252413</v>
      </c>
      <c r="I147" s="113" t="s">
        <v>373</v>
      </c>
      <c r="J147" s="122" t="s">
        <v>11</v>
      </c>
      <c r="K147" s="114" t="s">
        <v>364</v>
      </c>
      <c r="L147" s="115" t="s">
        <v>368</v>
      </c>
      <c r="M147" s="113" t="s">
        <v>13</v>
      </c>
      <c r="N147" s="113" t="s">
        <v>12</v>
      </c>
      <c r="O147" s="113" t="s">
        <v>105</v>
      </c>
      <c r="P147" s="162">
        <v>78.5</v>
      </c>
      <c r="Q147" s="118">
        <v>2.2919999999999998</v>
      </c>
      <c r="R147" s="128">
        <v>3.5999999999999997E-2</v>
      </c>
      <c r="S147" s="113">
        <v>10</v>
      </c>
      <c r="T147" s="80"/>
    </row>
    <row r="148" spans="2:23" s="7" customFormat="1" outlineLevel="2" x14ac:dyDescent="0.2">
      <c r="B148" s="122" t="s">
        <v>353</v>
      </c>
      <c r="C148" s="147" t="s">
        <v>349</v>
      </c>
      <c r="D148" s="122" t="s">
        <v>170</v>
      </c>
      <c r="E148" s="122" t="s">
        <v>188</v>
      </c>
      <c r="F148" s="156">
        <v>25</v>
      </c>
      <c r="G148" s="152">
        <v>4607076252423</v>
      </c>
      <c r="H148" s="152">
        <v>14607076252420</v>
      </c>
      <c r="I148" s="113" t="s">
        <v>373</v>
      </c>
      <c r="J148" s="122" t="s">
        <v>11</v>
      </c>
      <c r="K148" s="114" t="s">
        <v>364</v>
      </c>
      <c r="L148" s="115" t="s">
        <v>368</v>
      </c>
      <c r="M148" s="113" t="s">
        <v>13</v>
      </c>
      <c r="N148" s="113" t="s">
        <v>12</v>
      </c>
      <c r="O148" s="113" t="s">
        <v>105</v>
      </c>
      <c r="P148" s="162">
        <v>77.5</v>
      </c>
      <c r="Q148" s="118">
        <v>2.2669999999999999</v>
      </c>
      <c r="R148" s="128">
        <v>3.5999999999999997E-2</v>
      </c>
      <c r="S148" s="113">
        <v>10</v>
      </c>
      <c r="T148" s="80"/>
    </row>
    <row r="149" spans="2:23" s="7" customFormat="1" outlineLevel="2" x14ac:dyDescent="0.2">
      <c r="B149" s="120" t="s">
        <v>366</v>
      </c>
      <c r="C149" s="121" t="s">
        <v>367</v>
      </c>
      <c r="D149" s="122" t="s">
        <v>170</v>
      </c>
      <c r="E149" s="115" t="s">
        <v>188</v>
      </c>
      <c r="F149" s="123">
        <v>16</v>
      </c>
      <c r="G149" s="152">
        <v>4607076252492</v>
      </c>
      <c r="H149" s="152">
        <v>14607076252499</v>
      </c>
      <c r="I149" s="113" t="s">
        <v>373</v>
      </c>
      <c r="J149" s="122" t="s">
        <v>11</v>
      </c>
      <c r="K149" s="114" t="s">
        <v>364</v>
      </c>
      <c r="L149" s="115" t="s">
        <v>368</v>
      </c>
      <c r="M149" s="113" t="s">
        <v>13</v>
      </c>
      <c r="N149" s="113" t="s">
        <v>12</v>
      </c>
      <c r="O149" s="113" t="s">
        <v>105</v>
      </c>
      <c r="P149" s="165">
        <v>311</v>
      </c>
      <c r="Q149" s="118">
        <v>5.306</v>
      </c>
      <c r="R149" s="128">
        <v>3.5999999999999997E-2</v>
      </c>
      <c r="S149" s="113">
        <v>10</v>
      </c>
      <c r="T149" s="80"/>
    </row>
    <row r="150" spans="2:23" s="7" customFormat="1" outlineLevel="2" x14ac:dyDescent="0.2">
      <c r="B150" s="122" t="s">
        <v>330</v>
      </c>
      <c r="C150" s="147" t="s">
        <v>99</v>
      </c>
      <c r="D150" s="122"/>
      <c r="E150" s="122" t="s">
        <v>188</v>
      </c>
      <c r="F150" s="156">
        <v>45</v>
      </c>
      <c r="G150" s="152">
        <v>4607076252287</v>
      </c>
      <c r="H150" s="125">
        <v>14607076252284</v>
      </c>
      <c r="I150" s="113" t="s">
        <v>373</v>
      </c>
      <c r="J150" s="122" t="s">
        <v>11</v>
      </c>
      <c r="K150" s="114" t="s">
        <v>364</v>
      </c>
      <c r="L150" s="115" t="s">
        <v>368</v>
      </c>
      <c r="M150" s="113" t="s">
        <v>13</v>
      </c>
      <c r="N150" s="113" t="s">
        <v>12</v>
      </c>
      <c r="O150" s="113" t="s">
        <v>105</v>
      </c>
      <c r="P150" s="126">
        <v>144.5</v>
      </c>
      <c r="Q150" s="118">
        <v>6.8319999999999999</v>
      </c>
      <c r="R150" s="128">
        <v>3.5999999999999997E-2</v>
      </c>
      <c r="S150" s="113">
        <v>10</v>
      </c>
      <c r="T150" s="80"/>
    </row>
    <row r="151" spans="2:23" s="7" customFormat="1" x14ac:dyDescent="0.2">
      <c r="B151" s="139"/>
      <c r="C151" s="163"/>
      <c r="D151" s="139"/>
      <c r="E151" s="139"/>
      <c r="F151" s="163"/>
      <c r="G151" s="137"/>
      <c r="H151" s="138"/>
      <c r="I151" s="163"/>
      <c r="J151" s="139"/>
      <c r="K151" s="163"/>
      <c r="L151" s="139"/>
      <c r="M151" s="163"/>
      <c r="N151" s="139"/>
      <c r="O151" s="163"/>
      <c r="P151" s="163"/>
      <c r="Q151" s="163"/>
      <c r="R151" s="139"/>
      <c r="S151" s="163"/>
    </row>
    <row r="152" spans="2:23" s="7" customFormat="1" ht="14.1" customHeight="1" outlineLevel="2" x14ac:dyDescent="0.2">
      <c r="B152" s="122" t="s">
        <v>175</v>
      </c>
      <c r="C152" s="121" t="s">
        <v>362</v>
      </c>
      <c r="D152" s="122" t="s">
        <v>391</v>
      </c>
      <c r="E152" s="164" t="s">
        <v>190</v>
      </c>
      <c r="F152" s="123">
        <v>10</v>
      </c>
      <c r="G152" s="124">
        <v>4606987000048</v>
      </c>
      <c r="H152" s="125">
        <v>14606987000045</v>
      </c>
      <c r="I152" s="113" t="s">
        <v>157</v>
      </c>
      <c r="J152" s="120" t="s">
        <v>11</v>
      </c>
      <c r="K152" s="146" t="s">
        <v>355</v>
      </c>
      <c r="L152" s="122" t="s">
        <v>356</v>
      </c>
      <c r="M152" s="113" t="s">
        <v>176</v>
      </c>
      <c r="N152" s="113" t="s">
        <v>177</v>
      </c>
      <c r="O152" s="113" t="s">
        <v>178</v>
      </c>
      <c r="P152" s="126">
        <v>375</v>
      </c>
      <c r="Q152" s="118">
        <v>4.08</v>
      </c>
      <c r="R152" s="128">
        <v>3.5999999999999997E-2</v>
      </c>
      <c r="S152" s="113">
        <v>10</v>
      </c>
      <c r="T152" s="80"/>
    </row>
    <row r="153" spans="2:23" s="7" customFormat="1" ht="14.1" customHeight="1" outlineLevel="2" x14ac:dyDescent="0.2">
      <c r="B153" s="122" t="s">
        <v>175</v>
      </c>
      <c r="C153" s="121" t="s">
        <v>158</v>
      </c>
      <c r="D153" s="122" t="s">
        <v>391</v>
      </c>
      <c r="E153" s="164" t="s">
        <v>190</v>
      </c>
      <c r="F153" s="123">
        <v>10</v>
      </c>
      <c r="G153" s="124">
        <v>4606987000109</v>
      </c>
      <c r="H153" s="125">
        <v>14606987000106</v>
      </c>
      <c r="I153" s="113" t="s">
        <v>157</v>
      </c>
      <c r="J153" s="120" t="s">
        <v>11</v>
      </c>
      <c r="K153" s="146" t="s">
        <v>355</v>
      </c>
      <c r="L153" s="122" t="s">
        <v>356</v>
      </c>
      <c r="M153" s="113" t="s">
        <v>176</v>
      </c>
      <c r="N153" s="113" t="s">
        <v>177</v>
      </c>
      <c r="O153" s="113" t="s">
        <v>178</v>
      </c>
      <c r="P153" s="126">
        <v>375</v>
      </c>
      <c r="Q153" s="118">
        <v>4.08</v>
      </c>
      <c r="R153" s="128">
        <v>3.5999999999999997E-2</v>
      </c>
      <c r="S153" s="113">
        <v>10</v>
      </c>
      <c r="T153" s="80"/>
    </row>
    <row r="154" spans="2:23" s="7" customFormat="1" ht="14.1" customHeight="1" outlineLevel="2" x14ac:dyDescent="0.2">
      <c r="B154" s="122" t="s">
        <v>175</v>
      </c>
      <c r="C154" s="121" t="s">
        <v>159</v>
      </c>
      <c r="D154" s="122" t="s">
        <v>391</v>
      </c>
      <c r="E154" s="164" t="s">
        <v>190</v>
      </c>
      <c r="F154" s="123">
        <v>10</v>
      </c>
      <c r="G154" s="124">
        <v>4606987000093</v>
      </c>
      <c r="H154" s="125">
        <v>14606987000090</v>
      </c>
      <c r="I154" s="113" t="s">
        <v>157</v>
      </c>
      <c r="J154" s="120" t="s">
        <v>11</v>
      </c>
      <c r="K154" s="146" t="s">
        <v>355</v>
      </c>
      <c r="L154" s="122" t="s">
        <v>356</v>
      </c>
      <c r="M154" s="113" t="s">
        <v>176</v>
      </c>
      <c r="N154" s="113" t="s">
        <v>177</v>
      </c>
      <c r="O154" s="113" t="s">
        <v>178</v>
      </c>
      <c r="P154" s="126">
        <v>375</v>
      </c>
      <c r="Q154" s="118">
        <v>4.08</v>
      </c>
      <c r="R154" s="128">
        <v>3.5999999999999997E-2</v>
      </c>
      <c r="S154" s="113">
        <v>10</v>
      </c>
      <c r="T154" s="80"/>
    </row>
    <row r="155" spans="2:23" s="7" customFormat="1" ht="14.1" customHeight="1" outlineLevel="2" x14ac:dyDescent="0.2">
      <c r="B155" s="122" t="s">
        <v>175</v>
      </c>
      <c r="C155" s="121" t="s">
        <v>361</v>
      </c>
      <c r="D155" s="122" t="s">
        <v>391</v>
      </c>
      <c r="E155" s="164" t="s">
        <v>190</v>
      </c>
      <c r="F155" s="123">
        <v>10</v>
      </c>
      <c r="G155" s="124">
        <v>4606987000031</v>
      </c>
      <c r="H155" s="125">
        <v>14606987000038</v>
      </c>
      <c r="I155" s="113" t="s">
        <v>157</v>
      </c>
      <c r="J155" s="120" t="s">
        <v>11</v>
      </c>
      <c r="K155" s="146" t="s">
        <v>355</v>
      </c>
      <c r="L155" s="122" t="s">
        <v>356</v>
      </c>
      <c r="M155" s="113" t="s">
        <v>176</v>
      </c>
      <c r="N155" s="113" t="s">
        <v>177</v>
      </c>
      <c r="O155" s="113" t="s">
        <v>178</v>
      </c>
      <c r="P155" s="126">
        <v>375</v>
      </c>
      <c r="Q155" s="118">
        <v>4.08</v>
      </c>
      <c r="R155" s="128">
        <v>3.5999999999999997E-2</v>
      </c>
      <c r="S155" s="113">
        <v>10</v>
      </c>
      <c r="T155" s="80"/>
    </row>
    <row r="156" spans="2:23" s="78" customFormat="1" ht="14.1" customHeight="1" outlineLevel="2" x14ac:dyDescent="0.2">
      <c r="B156" s="122"/>
      <c r="C156" s="147"/>
      <c r="D156" s="153" t="s">
        <v>218</v>
      </c>
      <c r="E156" s="153"/>
      <c r="F156" s="123"/>
      <c r="G156" s="124"/>
      <c r="H156" s="150"/>
      <c r="I156" s="123"/>
      <c r="J156" s="120"/>
      <c r="K156" s="154"/>
      <c r="L156" s="123"/>
      <c r="M156" s="123"/>
      <c r="N156" s="123"/>
      <c r="O156" s="123"/>
      <c r="P156" s="123"/>
      <c r="Q156" s="123"/>
      <c r="R156" s="151"/>
      <c r="S156" s="123"/>
      <c r="T156" s="81"/>
      <c r="W156" s="78" t="s">
        <v>154</v>
      </c>
    </row>
    <row r="157" spans="2:23" s="7" customFormat="1" ht="14.1" customHeight="1" outlineLevel="1" x14ac:dyDescent="0.2">
      <c r="B157" s="167" t="s">
        <v>247</v>
      </c>
      <c r="C157" s="168" t="s">
        <v>19</v>
      </c>
      <c r="D157" s="167" t="s">
        <v>170</v>
      </c>
      <c r="E157" s="167" t="s">
        <v>186</v>
      </c>
      <c r="F157" s="169">
        <v>100</v>
      </c>
      <c r="G157" s="170">
        <v>4607076250139</v>
      </c>
      <c r="H157" s="171">
        <v>14607076250136</v>
      </c>
      <c r="I157" s="172" t="s">
        <v>373</v>
      </c>
      <c r="J157" s="167" t="s">
        <v>11</v>
      </c>
      <c r="K157" s="173" t="s">
        <v>363</v>
      </c>
      <c r="L157" s="174" t="s">
        <v>368</v>
      </c>
      <c r="M157" s="172" t="s">
        <v>13</v>
      </c>
      <c r="N157" s="167" t="s">
        <v>212</v>
      </c>
      <c r="O157" s="172" t="s">
        <v>105</v>
      </c>
      <c r="P157" s="175">
        <v>12</v>
      </c>
      <c r="Q157" s="176">
        <v>1.58</v>
      </c>
      <c r="R157" s="167">
        <v>3.5999999999999997E-2</v>
      </c>
      <c r="S157" s="113">
        <v>10</v>
      </c>
      <c r="T157" s="80"/>
    </row>
    <row r="158" spans="2:23" s="78" customFormat="1" ht="14.1" customHeight="1" outlineLevel="2" x14ac:dyDescent="0.2">
      <c r="B158" s="167" t="s">
        <v>244</v>
      </c>
      <c r="C158" s="168" t="s">
        <v>152</v>
      </c>
      <c r="D158" s="167" t="s">
        <v>170</v>
      </c>
      <c r="E158" s="167" t="s">
        <v>187</v>
      </c>
      <c r="F158" s="169"/>
      <c r="G158" s="170">
        <v>4607076252164</v>
      </c>
      <c r="H158" s="171">
        <v>14607076252161</v>
      </c>
      <c r="I158" s="172" t="s">
        <v>373</v>
      </c>
      <c r="J158" s="167" t="s">
        <v>11</v>
      </c>
      <c r="K158" s="173" t="s">
        <v>363</v>
      </c>
      <c r="L158" s="174" t="s">
        <v>368</v>
      </c>
      <c r="M158" s="172" t="s">
        <v>13</v>
      </c>
      <c r="N158" s="167" t="s">
        <v>212</v>
      </c>
      <c r="O158" s="172" t="s">
        <v>105</v>
      </c>
      <c r="P158" s="175"/>
      <c r="Q158" s="176"/>
      <c r="R158" s="177">
        <v>3.5999999999999997E-2</v>
      </c>
      <c r="S158" s="113">
        <v>10</v>
      </c>
      <c r="T158" s="81"/>
    </row>
    <row r="159" spans="2:23" s="78" customFormat="1" ht="14.1" customHeight="1" outlineLevel="2" x14ac:dyDescent="0.2">
      <c r="B159" s="167" t="s">
        <v>345</v>
      </c>
      <c r="C159" s="168" t="s">
        <v>153</v>
      </c>
      <c r="D159" s="167" t="s">
        <v>170</v>
      </c>
      <c r="E159" s="167" t="s">
        <v>187</v>
      </c>
      <c r="F159" s="169"/>
      <c r="G159" s="170">
        <v>4607076252171</v>
      </c>
      <c r="H159" s="171">
        <v>14607076252178</v>
      </c>
      <c r="I159" s="172" t="s">
        <v>373</v>
      </c>
      <c r="J159" s="167" t="s">
        <v>11</v>
      </c>
      <c r="K159" s="173" t="s">
        <v>363</v>
      </c>
      <c r="L159" s="174" t="s">
        <v>368</v>
      </c>
      <c r="M159" s="172" t="s">
        <v>13</v>
      </c>
      <c r="N159" s="167" t="s">
        <v>212</v>
      </c>
      <c r="O159" s="172" t="s">
        <v>105</v>
      </c>
      <c r="P159" s="175"/>
      <c r="Q159" s="176"/>
      <c r="R159" s="177">
        <v>3.5999999999999997E-2</v>
      </c>
      <c r="S159" s="113">
        <v>10</v>
      </c>
    </row>
    <row r="160" spans="2:23" s="7" customFormat="1" outlineLevel="1" x14ac:dyDescent="0.2">
      <c r="B160" s="167" t="s">
        <v>379</v>
      </c>
      <c r="C160" s="168" t="s">
        <v>381</v>
      </c>
      <c r="D160" s="167" t="s">
        <v>170</v>
      </c>
      <c r="E160" s="167" t="s">
        <v>187</v>
      </c>
      <c r="F160" s="169">
        <v>20</v>
      </c>
      <c r="G160" s="170">
        <v>4607076250313</v>
      </c>
      <c r="H160" s="171">
        <v>14607076250310</v>
      </c>
      <c r="I160" s="172" t="s">
        <v>373</v>
      </c>
      <c r="J160" s="167" t="s">
        <v>11</v>
      </c>
      <c r="K160" s="173"/>
      <c r="L160" s="167"/>
      <c r="M160" s="172" t="s">
        <v>13</v>
      </c>
      <c r="N160" s="172" t="s">
        <v>382</v>
      </c>
      <c r="O160" s="172" t="s">
        <v>105</v>
      </c>
      <c r="P160" s="175">
        <v>142</v>
      </c>
      <c r="Q160" s="176">
        <v>3.22</v>
      </c>
      <c r="R160" s="167">
        <v>3.5999999999999997E-2</v>
      </c>
      <c r="S160" s="113">
        <v>10</v>
      </c>
      <c r="T160" s="80"/>
    </row>
    <row r="161" spans="2:20" s="7" customFormat="1" ht="14.1" customHeight="1" outlineLevel="2" x14ac:dyDescent="0.2">
      <c r="B161" s="167" t="s">
        <v>308</v>
      </c>
      <c r="C161" s="168" t="s">
        <v>94</v>
      </c>
      <c r="D161" s="167" t="s">
        <v>170</v>
      </c>
      <c r="E161" s="167" t="s">
        <v>202</v>
      </c>
      <c r="F161" s="169">
        <v>10</v>
      </c>
      <c r="G161" s="170">
        <v>4607076251402</v>
      </c>
      <c r="H161" s="171">
        <v>14607076251409</v>
      </c>
      <c r="I161" s="172" t="s">
        <v>373</v>
      </c>
      <c r="J161" s="167" t="s">
        <v>11</v>
      </c>
      <c r="K161" s="173" t="s">
        <v>363</v>
      </c>
      <c r="L161" s="174" t="s">
        <v>368</v>
      </c>
      <c r="M161" s="172" t="s">
        <v>13</v>
      </c>
      <c r="N161" s="172" t="s">
        <v>371</v>
      </c>
      <c r="O161" s="172" t="s">
        <v>105</v>
      </c>
      <c r="P161" s="175">
        <v>151</v>
      </c>
      <c r="Q161" s="176">
        <v>1.89</v>
      </c>
      <c r="R161" s="177">
        <v>3.5999999999999997E-2</v>
      </c>
      <c r="S161" s="113">
        <v>10</v>
      </c>
      <c r="T161" s="80"/>
    </row>
    <row r="162" spans="2:20" s="7" customFormat="1" ht="14.1" customHeight="1" outlineLevel="2" x14ac:dyDescent="0.2">
      <c r="B162" s="167" t="s">
        <v>309</v>
      </c>
      <c r="C162" s="168" t="s">
        <v>95</v>
      </c>
      <c r="D162" s="167" t="s">
        <v>170</v>
      </c>
      <c r="E162" s="167" t="s">
        <v>202</v>
      </c>
      <c r="F162" s="169">
        <v>10</v>
      </c>
      <c r="G162" s="170">
        <v>4607076251419</v>
      </c>
      <c r="H162" s="171">
        <v>14607076251416</v>
      </c>
      <c r="I162" s="172" t="s">
        <v>373</v>
      </c>
      <c r="J162" s="167" t="s">
        <v>11</v>
      </c>
      <c r="K162" s="173" t="s">
        <v>363</v>
      </c>
      <c r="L162" s="174" t="s">
        <v>368</v>
      </c>
      <c r="M162" s="172" t="s">
        <v>13</v>
      </c>
      <c r="N162" s="172" t="s">
        <v>371</v>
      </c>
      <c r="O162" s="172" t="s">
        <v>105</v>
      </c>
      <c r="P162" s="175">
        <v>99.5</v>
      </c>
      <c r="Q162" s="176">
        <v>1.37</v>
      </c>
      <c r="R162" s="177">
        <v>3.5999999999999997E-2</v>
      </c>
      <c r="S162" s="113">
        <v>10</v>
      </c>
      <c r="T162" s="80"/>
    </row>
    <row r="163" spans="2:20" s="7" customFormat="1" ht="13.5" customHeight="1" outlineLevel="2" x14ac:dyDescent="0.2">
      <c r="B163" s="167" t="s">
        <v>310</v>
      </c>
      <c r="C163" s="168" t="s">
        <v>96</v>
      </c>
      <c r="D163" s="167" t="s">
        <v>170</v>
      </c>
      <c r="E163" s="167" t="s">
        <v>202</v>
      </c>
      <c r="F163" s="169">
        <v>10</v>
      </c>
      <c r="G163" s="170">
        <v>4607076251426</v>
      </c>
      <c r="H163" s="171">
        <v>14607076251423</v>
      </c>
      <c r="I163" s="172" t="s">
        <v>373</v>
      </c>
      <c r="J163" s="167" t="s">
        <v>11</v>
      </c>
      <c r="K163" s="173" t="s">
        <v>363</v>
      </c>
      <c r="L163" s="174" t="s">
        <v>368</v>
      </c>
      <c r="M163" s="172" t="s">
        <v>13</v>
      </c>
      <c r="N163" s="172" t="s">
        <v>371</v>
      </c>
      <c r="O163" s="172" t="s">
        <v>105</v>
      </c>
      <c r="P163" s="175">
        <v>93.5</v>
      </c>
      <c r="Q163" s="176">
        <v>0.93700000000000006</v>
      </c>
      <c r="R163" s="177">
        <v>3.5999999999999997E-2</v>
      </c>
      <c r="S163" s="113">
        <v>10</v>
      </c>
      <c r="T163" s="80"/>
    </row>
    <row r="164" spans="2:20" s="7" customFormat="1" ht="14.1" customHeight="1" outlineLevel="2" x14ac:dyDescent="0.2">
      <c r="B164" s="167" t="s">
        <v>311</v>
      </c>
      <c r="C164" s="168" t="s">
        <v>98</v>
      </c>
      <c r="D164" s="167" t="s">
        <v>170</v>
      </c>
      <c r="E164" s="167" t="s">
        <v>202</v>
      </c>
      <c r="F164" s="169">
        <v>50</v>
      </c>
      <c r="G164" s="170">
        <v>4607076250825</v>
      </c>
      <c r="H164" s="171">
        <v>14607076250822</v>
      </c>
      <c r="I164" s="172" t="s">
        <v>373</v>
      </c>
      <c r="J164" s="167" t="s">
        <v>11</v>
      </c>
      <c r="K164" s="173" t="s">
        <v>364</v>
      </c>
      <c r="L164" s="174" t="s">
        <v>368</v>
      </c>
      <c r="M164" s="172" t="s">
        <v>13</v>
      </c>
      <c r="N164" s="172" t="s">
        <v>213</v>
      </c>
      <c r="O164" s="172" t="s">
        <v>105</v>
      </c>
      <c r="P164" s="175">
        <v>62</v>
      </c>
      <c r="Q164" s="176">
        <v>3.48</v>
      </c>
      <c r="R164" s="177">
        <v>3.5999999999999997E-2</v>
      </c>
      <c r="S164" s="113">
        <v>10</v>
      </c>
      <c r="T164" s="80"/>
    </row>
    <row r="165" spans="2:20" s="7" customFormat="1" ht="14.1" customHeight="1" outlineLevel="2" x14ac:dyDescent="0.2">
      <c r="B165" s="167" t="s">
        <v>344</v>
      </c>
      <c r="C165" s="168" t="s">
        <v>102</v>
      </c>
      <c r="D165" s="167" t="s">
        <v>170</v>
      </c>
      <c r="E165" s="167" t="s">
        <v>188</v>
      </c>
      <c r="F165" s="169">
        <v>10</v>
      </c>
      <c r="G165" s="170">
        <v>4607076251884</v>
      </c>
      <c r="H165" s="171">
        <v>14607076251881</v>
      </c>
      <c r="I165" s="172" t="s">
        <v>373</v>
      </c>
      <c r="J165" s="167" t="s">
        <v>11</v>
      </c>
      <c r="K165" s="173" t="s">
        <v>364</v>
      </c>
      <c r="L165" s="174" t="s">
        <v>368</v>
      </c>
      <c r="M165" s="172" t="s">
        <v>13</v>
      </c>
      <c r="N165" s="172" t="s">
        <v>12</v>
      </c>
      <c r="O165" s="172" t="s">
        <v>105</v>
      </c>
      <c r="P165" s="175"/>
      <c r="Q165" s="176"/>
      <c r="R165" s="177">
        <v>3.5999999999999997E-2</v>
      </c>
      <c r="S165" s="113">
        <v>10</v>
      </c>
      <c r="T165" s="80"/>
    </row>
    <row r="166" spans="2:20" s="7" customFormat="1" ht="14.1" customHeight="1" outlineLevel="2" x14ac:dyDescent="0.2">
      <c r="B166" s="167" t="s">
        <v>104</v>
      </c>
      <c r="C166" s="168" t="s">
        <v>103</v>
      </c>
      <c r="D166" s="167"/>
      <c r="E166" s="167" t="s">
        <v>188</v>
      </c>
      <c r="F166" s="169">
        <v>5</v>
      </c>
      <c r="G166" s="170">
        <v>4602405475047</v>
      </c>
      <c r="H166" s="171"/>
      <c r="I166" s="172" t="s">
        <v>160</v>
      </c>
      <c r="J166" s="167" t="s">
        <v>11</v>
      </c>
      <c r="K166" s="168" t="s">
        <v>165</v>
      </c>
      <c r="L166" s="167" t="s">
        <v>166</v>
      </c>
      <c r="M166" s="172" t="s">
        <v>172</v>
      </c>
      <c r="N166" s="172" t="s">
        <v>12</v>
      </c>
      <c r="O166" s="172" t="s">
        <v>105</v>
      </c>
      <c r="P166" s="175">
        <v>301</v>
      </c>
      <c r="Q166" s="176">
        <v>1.88</v>
      </c>
      <c r="R166" s="177">
        <v>3.5999999999999997E-2</v>
      </c>
      <c r="S166" s="113">
        <v>10</v>
      </c>
      <c r="T166" s="80"/>
    </row>
    <row r="167" spans="2:20" s="7" customFormat="1" ht="14.1" customHeight="1" outlineLevel="2" x14ac:dyDescent="0.2">
      <c r="B167" s="167" t="s">
        <v>171</v>
      </c>
      <c r="C167" s="168" t="s">
        <v>161</v>
      </c>
      <c r="D167" s="167"/>
      <c r="E167" s="167" t="s">
        <v>190</v>
      </c>
      <c r="F167" s="169">
        <v>12</v>
      </c>
      <c r="G167" s="170">
        <v>4602405610417</v>
      </c>
      <c r="H167" s="171"/>
      <c r="I167" s="172" t="s">
        <v>164</v>
      </c>
      <c r="J167" s="167" t="s">
        <v>11</v>
      </c>
      <c r="K167" s="168" t="s">
        <v>162</v>
      </c>
      <c r="L167" s="167" t="s">
        <v>163</v>
      </c>
      <c r="M167" s="172" t="s">
        <v>172</v>
      </c>
      <c r="N167" s="172" t="s">
        <v>173</v>
      </c>
      <c r="O167" s="172" t="s">
        <v>105</v>
      </c>
      <c r="P167" s="175">
        <v>209</v>
      </c>
      <c r="Q167" s="176">
        <v>2.88</v>
      </c>
      <c r="R167" s="177">
        <v>3.5999999999999997E-2</v>
      </c>
      <c r="S167" s="113">
        <v>10</v>
      </c>
      <c r="T167" s="80"/>
    </row>
    <row r="171" spans="2:20" x14ac:dyDescent="0.2">
      <c r="C171" s="4" t="s">
        <v>154</v>
      </c>
    </row>
    <row r="172" spans="2:20" x14ac:dyDescent="0.2">
      <c r="F172" s="4" t="s">
        <v>154</v>
      </c>
    </row>
    <row r="173" spans="2:20" x14ac:dyDescent="0.2">
      <c r="J173" s="38" t="s">
        <v>154</v>
      </c>
      <c r="L173" s="38" t="s">
        <v>154</v>
      </c>
    </row>
    <row r="174" spans="2:20" x14ac:dyDescent="0.2">
      <c r="L174" s="38" t="s">
        <v>154</v>
      </c>
    </row>
    <row r="178" spans="14:14" x14ac:dyDescent="0.2">
      <c r="N178" s="38" t="s">
        <v>154</v>
      </c>
    </row>
  </sheetData>
  <phoneticPr fontId="0" type="noConversion"/>
  <printOptions horizontalCentered="1"/>
  <pageMargins left="0.15748031496062992" right="0.15748031496062992" top="0.15748031496062992" bottom="0.15748031496062992" header="0.51181102362204722" footer="0.51181102362204722"/>
  <pageSetup paperSize="9" scale="68" fitToHeight="2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2.75" x14ac:dyDescent="0.2"/>
  <cols>
    <col min="1" max="1" width="48" customWidth="1"/>
    <col min="2" max="2" width="30.5703125" customWidth="1"/>
  </cols>
  <sheetData>
    <row r="1" spans="1:2" x14ac:dyDescent="0.2">
      <c r="A1" s="47" t="s">
        <v>207</v>
      </c>
      <c r="B1" s="46">
        <v>119</v>
      </c>
    </row>
    <row r="2" spans="1:2" x14ac:dyDescent="0.2">
      <c r="A2" s="47"/>
      <c r="B2" s="46"/>
    </row>
    <row r="3" spans="1:2" x14ac:dyDescent="0.2">
      <c r="A3" s="48" t="s">
        <v>0</v>
      </c>
      <c r="B3" s="51" t="str">
        <f>INDEX(Спецификация!$B$1:$S$170,$B$1,2)</f>
        <v>Набор 6  "Играй и расти"</v>
      </c>
    </row>
    <row r="4" spans="1:2" x14ac:dyDescent="0.2">
      <c r="A4" s="49" t="s">
        <v>1</v>
      </c>
      <c r="B4" s="51" t="str">
        <f>INDEX(Спецификация!$B$1:$S$170,$B$1,1)</f>
        <v>2С358</v>
      </c>
    </row>
    <row r="5" spans="1:2" x14ac:dyDescent="0.2">
      <c r="A5" s="49" t="s">
        <v>208</v>
      </c>
      <c r="B5" s="51" t="str">
        <f>INDEX(Спецификация!$B$1:$S$170,$B$1,10)</f>
        <v xml:space="preserve"> №ТС RU C-RU.СП28.В.00599</v>
      </c>
    </row>
    <row r="6" spans="1:2" x14ac:dyDescent="0.2">
      <c r="A6" s="49" t="s">
        <v>209</v>
      </c>
      <c r="B6" s="52">
        <f>INDEX(Спецификация!$B$1:$S$170,$B$1,6)</f>
        <v>4607076251334</v>
      </c>
    </row>
    <row r="7" spans="1:2" x14ac:dyDescent="0.2">
      <c r="A7" s="49" t="s">
        <v>7</v>
      </c>
      <c r="B7" s="52" t="str">
        <f>INDEX(Спецификация!$B$1:$S$170,$B$1,14)</f>
        <v>5 лет</v>
      </c>
    </row>
    <row r="8" spans="1:2" x14ac:dyDescent="0.2">
      <c r="A8" s="49" t="s">
        <v>210</v>
      </c>
      <c r="B8" s="52" t="str">
        <f>INDEX(Спецификация!$B$1:$S$170,$B$1,13)</f>
        <v>0т 1 м-ца до 3-х лет</v>
      </c>
    </row>
    <row r="9" spans="1:2" x14ac:dyDescent="0.2">
      <c r="A9" s="49" t="s">
        <v>206</v>
      </c>
      <c r="B9" s="52">
        <f>INDEX(Спецификация!$B$1:$S$170,$B$1,15)</f>
        <v>56.5</v>
      </c>
    </row>
    <row r="10" spans="1:2" x14ac:dyDescent="0.2">
      <c r="A10" s="49" t="s">
        <v>203</v>
      </c>
      <c r="B10" s="52">
        <f>INDEX(Спецификация!$B$1:$S$170,$B$1,5)</f>
        <v>40</v>
      </c>
    </row>
    <row r="11" spans="1:2" x14ac:dyDescent="0.2">
      <c r="A11" s="49" t="s">
        <v>204</v>
      </c>
      <c r="B11" s="53">
        <f>INDEX(Спецификация!$B$1:$S$170,$B$1,17)</f>
        <v>3.5999999999999997E-2</v>
      </c>
    </row>
    <row r="12" spans="1:2" x14ac:dyDescent="0.2">
      <c r="A12" s="49" t="s">
        <v>205</v>
      </c>
      <c r="B12" s="53">
        <f>INDEX(Спецификация!$B$1:$S$170,$B$1,16)</f>
        <v>2.59</v>
      </c>
    </row>
    <row r="13" spans="1:2" x14ac:dyDescent="0.2">
      <c r="A13" s="49" t="s">
        <v>211</v>
      </c>
      <c r="B13" s="52">
        <f>INDEX(Спецификация!$B$1:$S$170,$B$1,7)</f>
        <v>14607076251331</v>
      </c>
    </row>
    <row r="14" spans="1:2" x14ac:dyDescent="0.2">
      <c r="A14" s="49"/>
    </row>
    <row r="15" spans="1:2" x14ac:dyDescent="0.2">
      <c r="A15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Спецификация</vt:lpstr>
      <vt:lpstr>Изделие</vt:lpstr>
      <vt:lpstr>Спецификация!Область_печати</vt:lpstr>
      <vt:lpstr>Спецификация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2016-11-17T13:54:39Z</cp:lastPrinted>
  <dcterms:created xsi:type="dcterms:W3CDTF">1996-10-08T23:32:33Z</dcterms:created>
  <dcterms:modified xsi:type="dcterms:W3CDTF">2017-05-03T06:38:50Z</dcterms:modified>
</cp:coreProperties>
</file>